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Volumes/home/Drive/8 - (J) PGE2 Project/JELG22_MSLN in vivo/"/>
    </mc:Choice>
  </mc:AlternateContent>
  <xr:revisionPtr revIDLastSave="0" documentId="13_ncr:1_{17300B98-68CD-1C4F-BC74-2AAA89A03E25}" xr6:coauthVersionLast="47" xr6:coauthVersionMax="47" xr10:uidLastSave="{00000000-0000-0000-0000-000000000000}"/>
  <bookViews>
    <workbookView xWindow="0" yWindow="460" windowWidth="38400" windowHeight="20060" xr2:uid="{00000000-000D-0000-FFFF-FFFF00000000}"/>
  </bookViews>
  <sheets>
    <sheet name="raw" sheetId="1" r:id="rId1"/>
    <sheet name="are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4" i="1" l="1"/>
  <c r="D67" i="1" l="1"/>
  <c r="E67" i="1"/>
  <c r="F67" i="1"/>
  <c r="G67" i="1"/>
  <c r="H67" i="1"/>
  <c r="I67" i="1"/>
  <c r="J67" i="1"/>
  <c r="K67" i="1"/>
  <c r="N52" i="1" l="1"/>
  <c r="F97" i="1"/>
  <c r="G97" i="1"/>
  <c r="G98" i="1"/>
  <c r="G99" i="1"/>
  <c r="G100" i="1"/>
  <c r="B100" i="1"/>
  <c r="B99" i="1"/>
  <c r="B98" i="1"/>
  <c r="B97" i="1"/>
  <c r="B40" i="1"/>
  <c r="B39" i="1"/>
  <c r="B38" i="1"/>
  <c r="B37" i="1"/>
  <c r="C79" i="1"/>
  <c r="D79" i="1"/>
  <c r="E79" i="1"/>
  <c r="F79" i="1"/>
  <c r="G79" i="1"/>
  <c r="H79" i="1"/>
  <c r="J79" i="1"/>
  <c r="K79" i="1"/>
  <c r="C80" i="1"/>
  <c r="D80" i="1"/>
  <c r="E80" i="1"/>
  <c r="F80" i="1"/>
  <c r="G80" i="1"/>
  <c r="H80" i="1"/>
  <c r="J80" i="1"/>
  <c r="K80" i="1"/>
  <c r="C81" i="1"/>
  <c r="D81" i="1"/>
  <c r="E81" i="1"/>
  <c r="F81" i="1"/>
  <c r="G81" i="1"/>
  <c r="H81" i="1"/>
  <c r="J81" i="1"/>
  <c r="C82" i="1"/>
  <c r="D82" i="1"/>
  <c r="E82" i="1"/>
  <c r="F82" i="1"/>
  <c r="G82" i="1"/>
  <c r="H82" i="1"/>
  <c r="J82" i="1"/>
  <c r="C83" i="1"/>
  <c r="D83" i="1"/>
  <c r="E83" i="1"/>
  <c r="F83" i="1"/>
  <c r="G83" i="1"/>
  <c r="H83" i="1"/>
  <c r="J83" i="1"/>
  <c r="C84" i="1"/>
  <c r="D84" i="1"/>
  <c r="E84" i="1"/>
  <c r="F84" i="1"/>
  <c r="G84" i="1"/>
  <c r="H84" i="1"/>
  <c r="J84" i="1"/>
  <c r="C85" i="1"/>
  <c r="D85" i="1"/>
  <c r="E85" i="1"/>
  <c r="F85" i="1"/>
  <c r="G85" i="1"/>
  <c r="C86" i="1"/>
  <c r="D86" i="1"/>
  <c r="E86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31" i="1"/>
  <c r="B36" i="1"/>
  <c r="B35" i="1"/>
  <c r="B34" i="1"/>
  <c r="B33" i="1"/>
  <c r="B32" i="1"/>
  <c r="B30" i="1"/>
  <c r="B29" i="1"/>
  <c r="B28" i="1"/>
  <c r="B27" i="1"/>
  <c r="B26" i="1"/>
  <c r="B25" i="1"/>
  <c r="B24" i="1"/>
  <c r="B23" i="1"/>
  <c r="B22" i="1"/>
  <c r="B21" i="1"/>
  <c r="B20" i="1"/>
  <c r="B19" i="1"/>
  <c r="B78" i="1"/>
  <c r="B77" i="1"/>
  <c r="C64" i="1"/>
  <c r="D64" i="1"/>
  <c r="E64" i="1"/>
  <c r="F64" i="1"/>
  <c r="G64" i="1"/>
  <c r="H64" i="1"/>
  <c r="I64" i="1"/>
  <c r="J64" i="1"/>
  <c r="K64" i="1"/>
  <c r="C65" i="1"/>
  <c r="D65" i="1"/>
  <c r="E65" i="1"/>
  <c r="F65" i="1"/>
  <c r="G65" i="1"/>
  <c r="H65" i="1"/>
  <c r="I65" i="1"/>
  <c r="J65" i="1"/>
  <c r="K65" i="1"/>
  <c r="C66" i="1"/>
  <c r="D66" i="1"/>
  <c r="E66" i="1"/>
  <c r="F66" i="1"/>
  <c r="G66" i="1"/>
  <c r="H66" i="1"/>
  <c r="I66" i="1"/>
  <c r="J66" i="1"/>
  <c r="K66" i="1"/>
  <c r="C67" i="1"/>
  <c r="C68" i="1"/>
  <c r="D68" i="1"/>
  <c r="E68" i="1"/>
  <c r="F68" i="1"/>
  <c r="G68" i="1"/>
  <c r="H68" i="1"/>
  <c r="I68" i="1"/>
  <c r="J68" i="1"/>
  <c r="K68" i="1"/>
  <c r="C69" i="1"/>
  <c r="D69" i="1"/>
  <c r="E69" i="1"/>
  <c r="F69" i="1"/>
  <c r="G69" i="1"/>
  <c r="H69" i="1"/>
  <c r="I69" i="1"/>
  <c r="J69" i="1"/>
  <c r="K69" i="1"/>
  <c r="C70" i="1"/>
  <c r="D70" i="1"/>
  <c r="E70" i="1"/>
  <c r="F70" i="1"/>
  <c r="G70" i="1"/>
  <c r="H70" i="1"/>
  <c r="I70" i="1"/>
  <c r="J70" i="1"/>
  <c r="K70" i="1"/>
  <c r="C71" i="1"/>
  <c r="D71" i="1"/>
  <c r="E71" i="1"/>
  <c r="F71" i="1"/>
  <c r="G71" i="1"/>
  <c r="H71" i="1"/>
  <c r="I71" i="1"/>
  <c r="J71" i="1"/>
  <c r="K71" i="1"/>
  <c r="C72" i="1"/>
  <c r="D72" i="1"/>
  <c r="E72" i="1"/>
  <c r="F72" i="1"/>
  <c r="G72" i="1"/>
  <c r="H72" i="1"/>
  <c r="I72" i="1"/>
  <c r="J72" i="1"/>
  <c r="K72" i="1"/>
  <c r="C73" i="1"/>
  <c r="D73" i="1"/>
  <c r="E73" i="1"/>
  <c r="F73" i="1"/>
  <c r="G73" i="1"/>
  <c r="H73" i="1"/>
  <c r="I73" i="1"/>
  <c r="J73" i="1"/>
  <c r="K73" i="1"/>
  <c r="C74" i="1"/>
  <c r="D74" i="1"/>
  <c r="E74" i="1"/>
  <c r="F74" i="1"/>
  <c r="G74" i="1"/>
  <c r="H74" i="1"/>
  <c r="I74" i="1"/>
  <c r="J74" i="1"/>
  <c r="K74" i="1"/>
  <c r="C75" i="1"/>
  <c r="D75" i="1"/>
  <c r="E75" i="1"/>
  <c r="F75" i="1"/>
  <c r="G75" i="1"/>
  <c r="H75" i="1"/>
  <c r="I75" i="1"/>
  <c r="J75" i="1"/>
  <c r="K75" i="1"/>
  <c r="C76" i="1"/>
  <c r="D76" i="1"/>
  <c r="E76" i="1"/>
  <c r="F76" i="1"/>
  <c r="G76" i="1"/>
  <c r="H76" i="1"/>
  <c r="I76" i="1"/>
  <c r="J76" i="1"/>
  <c r="K76" i="1"/>
  <c r="C77" i="1"/>
  <c r="D77" i="1"/>
  <c r="E77" i="1"/>
  <c r="F77" i="1"/>
  <c r="G77" i="1"/>
  <c r="H77" i="1"/>
  <c r="I77" i="1"/>
  <c r="J77" i="1"/>
  <c r="K77" i="1"/>
  <c r="C78" i="1"/>
  <c r="D78" i="1"/>
  <c r="E78" i="1"/>
  <c r="F78" i="1"/>
  <c r="G78" i="1"/>
  <c r="H78" i="1"/>
  <c r="I78" i="1"/>
  <c r="J78" i="1"/>
  <c r="K78" i="1"/>
  <c r="B18" i="1"/>
  <c r="B17" i="1"/>
  <c r="B76" i="1"/>
  <c r="B75" i="1"/>
  <c r="B74" i="1"/>
  <c r="B73" i="1"/>
  <c r="B16" i="1"/>
  <c r="B15" i="1"/>
  <c r="B14" i="1"/>
  <c r="B13" i="1"/>
  <c r="K63" i="1"/>
  <c r="C63" i="1"/>
  <c r="B72" i="1"/>
  <c r="B71" i="1"/>
  <c r="B70" i="1"/>
  <c r="B69" i="1"/>
  <c r="B68" i="1"/>
  <c r="B67" i="1"/>
  <c r="B66" i="1"/>
  <c r="B65" i="1"/>
  <c r="B64" i="1"/>
  <c r="B63" i="1"/>
  <c r="B4" i="1"/>
  <c r="B5" i="1"/>
  <c r="B6" i="1"/>
  <c r="B7" i="1"/>
  <c r="B8" i="1"/>
  <c r="B9" i="1"/>
  <c r="B10" i="1"/>
  <c r="B11" i="1"/>
  <c r="B12" i="1"/>
  <c r="J63" i="1"/>
  <c r="I63" i="1"/>
  <c r="H63" i="1"/>
  <c r="G63" i="1"/>
  <c r="F63" i="1"/>
  <c r="E63" i="1"/>
  <c r="D63" i="1"/>
  <c r="B3" i="1"/>
  <c r="C7" i="2"/>
  <c r="T1" i="2"/>
  <c r="T2" i="2"/>
  <c r="T3" i="2"/>
  <c r="T4" i="2"/>
  <c r="T5" i="2"/>
  <c r="T6" i="2"/>
  <c r="T7" i="2"/>
  <c r="T8" i="2"/>
  <c r="T9" i="2"/>
  <c r="T10" i="2"/>
  <c r="M1" i="2"/>
  <c r="N1" i="2"/>
  <c r="O1" i="2"/>
  <c r="P1" i="2"/>
  <c r="Q1" i="2"/>
  <c r="R1" i="2"/>
  <c r="S1" i="2"/>
  <c r="M2" i="2"/>
  <c r="N2" i="2"/>
  <c r="O2" i="2"/>
  <c r="P2" i="2"/>
  <c r="Q2" i="2"/>
  <c r="R2" i="2"/>
  <c r="S2" i="2"/>
  <c r="M3" i="2"/>
  <c r="N3" i="2"/>
  <c r="O3" i="2"/>
  <c r="P3" i="2"/>
  <c r="Q3" i="2"/>
  <c r="R3" i="2"/>
  <c r="S3" i="2"/>
  <c r="M4" i="2"/>
  <c r="N4" i="2"/>
  <c r="O4" i="2"/>
  <c r="P4" i="2"/>
  <c r="Q4" i="2"/>
  <c r="R4" i="2"/>
  <c r="S4" i="2"/>
  <c r="M5" i="2"/>
  <c r="N5" i="2"/>
  <c r="O5" i="2"/>
  <c r="P5" i="2"/>
  <c r="Q5" i="2"/>
  <c r="R5" i="2"/>
  <c r="S5" i="2"/>
  <c r="M6" i="2"/>
  <c r="N6" i="2"/>
  <c r="O6" i="2"/>
  <c r="P6" i="2"/>
  <c r="Q6" i="2"/>
  <c r="R6" i="2"/>
  <c r="S6" i="2"/>
  <c r="M7" i="2"/>
  <c r="N7" i="2"/>
  <c r="O7" i="2"/>
  <c r="P7" i="2"/>
  <c r="Q7" i="2"/>
  <c r="R7" i="2"/>
  <c r="S7" i="2"/>
  <c r="M8" i="2"/>
  <c r="N8" i="2"/>
  <c r="O8" i="2"/>
  <c r="P8" i="2"/>
  <c r="Q8" i="2"/>
  <c r="R8" i="2"/>
  <c r="S8" i="2"/>
  <c r="M9" i="2"/>
  <c r="N9" i="2"/>
  <c r="O9" i="2"/>
  <c r="P9" i="2"/>
  <c r="Q9" i="2"/>
  <c r="R9" i="2"/>
  <c r="S9" i="2"/>
  <c r="M10" i="2"/>
  <c r="N10" i="2"/>
  <c r="O10" i="2"/>
  <c r="P10" i="2"/>
  <c r="Q10" i="2"/>
  <c r="R10" i="2"/>
  <c r="S10" i="2"/>
  <c r="F3" i="2"/>
  <c r="G3" i="2"/>
  <c r="H3" i="2"/>
  <c r="I3" i="2"/>
  <c r="J3" i="2"/>
  <c r="K3" i="2"/>
  <c r="L3" i="2"/>
  <c r="F4" i="2"/>
  <c r="G4" i="2"/>
  <c r="H4" i="2"/>
  <c r="I4" i="2"/>
  <c r="J4" i="2"/>
  <c r="K4" i="2"/>
  <c r="L4" i="2"/>
  <c r="F5" i="2"/>
  <c r="G5" i="2"/>
  <c r="H5" i="2"/>
  <c r="I5" i="2"/>
  <c r="J5" i="2"/>
  <c r="K5" i="2"/>
  <c r="L5" i="2"/>
  <c r="F6" i="2"/>
  <c r="G6" i="2"/>
  <c r="H6" i="2"/>
  <c r="I6" i="2"/>
  <c r="J6" i="2"/>
  <c r="K6" i="2"/>
  <c r="L6" i="2"/>
  <c r="F7" i="2"/>
  <c r="G7" i="2"/>
  <c r="H7" i="2"/>
  <c r="I7" i="2"/>
  <c r="J7" i="2"/>
  <c r="K7" i="2"/>
  <c r="L7" i="2"/>
  <c r="F8" i="2"/>
  <c r="G8" i="2"/>
  <c r="H8" i="2"/>
  <c r="I8" i="2"/>
  <c r="J8" i="2"/>
  <c r="K8" i="2"/>
  <c r="L8" i="2"/>
  <c r="F9" i="2"/>
  <c r="G9" i="2"/>
  <c r="H9" i="2"/>
  <c r="I9" i="2"/>
  <c r="J9" i="2"/>
  <c r="K9" i="2"/>
  <c r="L9" i="2"/>
  <c r="F10" i="2"/>
  <c r="G10" i="2"/>
  <c r="H10" i="2"/>
  <c r="I10" i="2"/>
  <c r="J10" i="2"/>
  <c r="K10" i="2"/>
  <c r="L10" i="2"/>
  <c r="C3" i="2"/>
  <c r="D3" i="2"/>
  <c r="E3" i="2"/>
  <c r="C4" i="2"/>
  <c r="D4" i="2"/>
  <c r="E4" i="2"/>
  <c r="C5" i="2"/>
  <c r="D5" i="2"/>
  <c r="E5" i="2"/>
  <c r="C6" i="2"/>
  <c r="D6" i="2"/>
  <c r="E6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D17" i="2"/>
  <c r="E17" i="2"/>
  <c r="C18" i="2"/>
  <c r="D18" i="2"/>
  <c r="E18" i="2"/>
  <c r="C19" i="2"/>
  <c r="D19" i="2"/>
  <c r="E19" i="2"/>
  <c r="C20" i="2"/>
  <c r="D20" i="2"/>
  <c r="C21" i="2"/>
  <c r="D21" i="2"/>
  <c r="C22" i="2"/>
  <c r="D22" i="2"/>
  <c r="C23" i="2"/>
  <c r="D23" i="2"/>
  <c r="B9" i="2"/>
  <c r="B8" i="2"/>
  <c r="B7" i="2"/>
  <c r="B6" i="2"/>
  <c r="B5" i="2"/>
  <c r="B4" i="2"/>
  <c r="B3" i="2"/>
  <c r="C1" i="2"/>
  <c r="D1" i="2"/>
  <c r="E1" i="2"/>
  <c r="D2" i="2"/>
  <c r="E2" i="2"/>
  <c r="C2" i="2"/>
  <c r="B1" i="2"/>
  <c r="B2" i="2" l="1"/>
  <c r="A2" i="2"/>
  <c r="A62" i="1"/>
  <c r="C62" i="1"/>
  <c r="B62" i="1"/>
  <c r="B61" i="1"/>
</calcChain>
</file>

<file path=xl/sharedStrings.xml><?xml version="1.0" encoding="utf-8"?>
<sst xmlns="http://schemas.openxmlformats.org/spreadsheetml/2006/main" count="42" uniqueCount="15">
  <si>
    <t>Mouse</t>
  </si>
  <si>
    <t>Group</t>
  </si>
  <si>
    <t>Date/Day</t>
  </si>
  <si>
    <t>A</t>
  </si>
  <si>
    <t>B</t>
  </si>
  <si>
    <t>C</t>
  </si>
  <si>
    <t>D</t>
  </si>
  <si>
    <t>raw</t>
  </si>
  <si>
    <t>Tumor mm2</t>
  </si>
  <si>
    <t>Mock</t>
  </si>
  <si>
    <t>dKO</t>
  </si>
  <si>
    <t xml:space="preserve">A </t>
  </si>
  <si>
    <t>UT</t>
  </si>
  <si>
    <t>GvHD?</t>
  </si>
  <si>
    <t>AVG tumor size on day of T cell injection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</si>
</sst>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14" fontId="0" fillId="3" borderId="0" xfId="0" applyNumberFormat="1" applyFill="1"/>
    <xf numFmtId="0" fontId="0" fillId="3" borderId="2" xfId="0" applyFill="1" applyBorder="1"/>
    <xf numFmtId="0" fontId="0" fillId="3" borderId="0" xfId="0" applyFill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42"/>
  <sheetViews>
    <sheetView tabSelected="1" topLeftCell="A49" zoomScaleNormal="100" workbookViewId="0">
      <selection activeCell="Q86" sqref="Q86"/>
    </sheetView>
  </sheetViews>
  <sheetFormatPr baseColWidth="10" defaultRowHeight="15" x14ac:dyDescent="0.2"/>
  <cols>
    <col min="2" max="2" width="13.83203125" style="5" customWidth="1"/>
  </cols>
  <sheetData>
    <row r="1" spans="1:52" x14ac:dyDescent="0.2">
      <c r="A1" t="s">
        <v>7</v>
      </c>
      <c r="B1" s="5" t="s">
        <v>1</v>
      </c>
      <c r="C1" t="s">
        <v>4</v>
      </c>
      <c r="E1" t="s">
        <v>3</v>
      </c>
      <c r="G1" t="s">
        <v>5</v>
      </c>
      <c r="I1" t="s">
        <v>3</v>
      </c>
      <c r="K1" t="s">
        <v>3</v>
      </c>
      <c r="M1" t="s">
        <v>4</v>
      </c>
      <c r="O1" t="s">
        <v>5</v>
      </c>
      <c r="Q1" t="s">
        <v>5</v>
      </c>
      <c r="S1" t="s">
        <v>4</v>
      </c>
      <c r="AG1" s="8"/>
      <c r="AH1" s="8"/>
    </row>
    <row r="2" spans="1:52" s="4" customFormat="1" x14ac:dyDescent="0.2">
      <c r="A2" s="4" t="s">
        <v>2</v>
      </c>
      <c r="B2" s="6" t="s">
        <v>0</v>
      </c>
      <c r="C2" s="4">
        <v>1</v>
      </c>
      <c r="E2" s="4">
        <v>2</v>
      </c>
      <c r="G2" s="4">
        <v>3</v>
      </c>
      <c r="I2" s="4">
        <v>4</v>
      </c>
      <c r="K2" s="4">
        <v>5</v>
      </c>
      <c r="M2" s="4">
        <v>6</v>
      </c>
      <c r="O2" s="4">
        <v>7</v>
      </c>
      <c r="Q2" s="4">
        <v>8</v>
      </c>
      <c r="S2" s="4">
        <v>9</v>
      </c>
      <c r="AG2" s="9"/>
      <c r="AH2" s="9"/>
    </row>
    <row r="3" spans="1:52" x14ac:dyDescent="0.2">
      <c r="A3" s="1">
        <v>45407</v>
      </c>
      <c r="B3" s="5">
        <f>_xlfn.DAYS(A3,A3)</f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 s="2"/>
      <c r="AG3" s="8"/>
      <c r="AH3" s="8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x14ac:dyDescent="0.2">
      <c r="A4" s="1">
        <v>45408</v>
      </c>
      <c r="B4" s="5">
        <f t="shared" ref="B4:B6" si="0">_xlfn.DAYS(A4,$A$3)</f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 s="2"/>
      <c r="AG4" s="8"/>
      <c r="AH4" s="8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x14ac:dyDescent="0.2">
      <c r="A5" s="1">
        <v>45411</v>
      </c>
      <c r="B5" s="5">
        <f t="shared" si="0"/>
        <v>4</v>
      </c>
      <c r="C5">
        <v>2</v>
      </c>
      <c r="D5">
        <v>3</v>
      </c>
      <c r="E5">
        <v>3.3</v>
      </c>
      <c r="F5">
        <v>2.2999999999999998</v>
      </c>
      <c r="G5">
        <v>0</v>
      </c>
      <c r="H5">
        <v>0</v>
      </c>
      <c r="I5">
        <v>2</v>
      </c>
      <c r="J5">
        <v>3</v>
      </c>
      <c r="K5">
        <v>2</v>
      </c>
      <c r="L5">
        <v>2</v>
      </c>
      <c r="M5">
        <v>2</v>
      </c>
      <c r="N5">
        <v>3</v>
      </c>
      <c r="O5">
        <v>0</v>
      </c>
      <c r="P5">
        <v>0</v>
      </c>
      <c r="Q5" s="2">
        <v>1</v>
      </c>
      <c r="R5" s="2">
        <v>1</v>
      </c>
      <c r="S5" s="2">
        <v>1</v>
      </c>
      <c r="T5" s="2">
        <v>1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10"/>
      <c r="AH5" s="10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x14ac:dyDescent="0.2">
      <c r="A6" s="1">
        <v>45412</v>
      </c>
      <c r="B6" s="5">
        <f t="shared" si="0"/>
        <v>5</v>
      </c>
      <c r="C6">
        <v>3.1</v>
      </c>
      <c r="D6">
        <v>3.3</v>
      </c>
      <c r="E6">
        <v>3.5</v>
      </c>
      <c r="F6">
        <v>2.8</v>
      </c>
      <c r="I6">
        <v>2.2000000000000002</v>
      </c>
      <c r="J6">
        <v>3.1</v>
      </c>
      <c r="K6">
        <v>2.2000000000000002</v>
      </c>
      <c r="L6">
        <v>2.2999999999999998</v>
      </c>
      <c r="M6">
        <v>2.2000000000000002</v>
      </c>
      <c r="N6">
        <v>3.5</v>
      </c>
      <c r="O6">
        <v>0</v>
      </c>
      <c r="P6">
        <v>0</v>
      </c>
      <c r="Q6" s="2">
        <v>1.3</v>
      </c>
      <c r="R6" s="2">
        <v>2</v>
      </c>
      <c r="S6" s="2">
        <v>2</v>
      </c>
      <c r="T6" s="2">
        <v>2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10"/>
      <c r="AH6" s="10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x14ac:dyDescent="0.2">
      <c r="A7" s="1">
        <v>45414</v>
      </c>
      <c r="B7" s="5">
        <f t="shared" ref="B7:B29" si="1">_xlfn.DAYS(A7,$A$3)</f>
        <v>7</v>
      </c>
      <c r="C7">
        <v>4.9000000000000004</v>
      </c>
      <c r="D7">
        <v>3.6</v>
      </c>
      <c r="E7">
        <v>5.4</v>
      </c>
      <c r="F7">
        <v>3.3</v>
      </c>
      <c r="G7">
        <v>4.3</v>
      </c>
      <c r="H7">
        <v>3</v>
      </c>
      <c r="I7">
        <v>3.9</v>
      </c>
      <c r="J7">
        <v>3.7</v>
      </c>
      <c r="K7">
        <v>3</v>
      </c>
      <c r="L7">
        <v>3</v>
      </c>
      <c r="M7" s="2">
        <v>3</v>
      </c>
      <c r="N7" s="2">
        <v>2</v>
      </c>
      <c r="O7">
        <v>0</v>
      </c>
      <c r="P7">
        <v>0</v>
      </c>
      <c r="Q7" s="2">
        <v>4.5999999999999996</v>
      </c>
      <c r="R7" s="2">
        <v>3.9</v>
      </c>
      <c r="S7" s="2">
        <v>4</v>
      </c>
      <c r="T7" s="2">
        <v>2.8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10"/>
      <c r="AH7" s="10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x14ac:dyDescent="0.2">
      <c r="A8" s="1">
        <v>45415</v>
      </c>
      <c r="B8" s="5">
        <f t="shared" si="1"/>
        <v>8</v>
      </c>
      <c r="C8">
        <v>4</v>
      </c>
      <c r="D8">
        <v>3.3</v>
      </c>
      <c r="E8">
        <v>3.4</v>
      </c>
      <c r="F8">
        <v>4.4000000000000004</v>
      </c>
      <c r="G8">
        <v>4</v>
      </c>
      <c r="H8">
        <v>3.4</v>
      </c>
      <c r="I8">
        <v>3.1</v>
      </c>
      <c r="J8">
        <v>3.6</v>
      </c>
      <c r="K8">
        <v>3.7</v>
      </c>
      <c r="L8">
        <v>3.3</v>
      </c>
      <c r="M8">
        <v>3.3</v>
      </c>
      <c r="N8">
        <v>3.1</v>
      </c>
      <c r="O8">
        <v>0</v>
      </c>
      <c r="P8">
        <v>0</v>
      </c>
      <c r="Q8" s="2">
        <v>4.8</v>
      </c>
      <c r="R8" s="2">
        <v>3.8</v>
      </c>
      <c r="S8" s="2">
        <v>3.2</v>
      </c>
      <c r="T8" s="2">
        <v>2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10"/>
      <c r="AH8" s="10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x14ac:dyDescent="0.2">
      <c r="A9" s="1">
        <v>45418</v>
      </c>
      <c r="B9" s="5">
        <f t="shared" si="1"/>
        <v>11</v>
      </c>
      <c r="C9">
        <v>5.7</v>
      </c>
      <c r="D9">
        <v>4.4000000000000004</v>
      </c>
      <c r="E9">
        <v>4.8</v>
      </c>
      <c r="F9">
        <v>4.9000000000000004</v>
      </c>
      <c r="G9">
        <v>6.4</v>
      </c>
      <c r="H9">
        <v>4.2</v>
      </c>
      <c r="I9">
        <v>5.0999999999999996</v>
      </c>
      <c r="J9">
        <v>3.1</v>
      </c>
      <c r="K9">
        <v>5.4</v>
      </c>
      <c r="L9">
        <v>3.6</v>
      </c>
      <c r="M9">
        <v>4.0999999999999996</v>
      </c>
      <c r="N9">
        <v>2</v>
      </c>
      <c r="O9">
        <v>0</v>
      </c>
      <c r="P9">
        <v>0</v>
      </c>
      <c r="Q9" s="2">
        <v>5.8</v>
      </c>
      <c r="R9" s="2">
        <v>4.2</v>
      </c>
      <c r="S9" s="2">
        <v>4</v>
      </c>
      <c r="T9" s="2">
        <v>2.8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10"/>
      <c r="AH9" s="10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spans="1:52" x14ac:dyDescent="0.2">
      <c r="A10" s="1">
        <v>45419</v>
      </c>
      <c r="B10" s="5">
        <f t="shared" si="1"/>
        <v>12</v>
      </c>
      <c r="C10">
        <v>5.7</v>
      </c>
      <c r="D10">
        <v>4.5999999999999996</v>
      </c>
      <c r="E10">
        <v>4.5999999999999996</v>
      </c>
      <c r="F10">
        <v>3.6</v>
      </c>
      <c r="G10">
        <v>4.4000000000000004</v>
      </c>
      <c r="H10">
        <v>3.8</v>
      </c>
      <c r="I10">
        <v>4.9000000000000004</v>
      </c>
      <c r="J10">
        <v>3.6</v>
      </c>
      <c r="K10">
        <v>5</v>
      </c>
      <c r="L10">
        <v>3.8</v>
      </c>
      <c r="M10">
        <v>3.3</v>
      </c>
      <c r="N10">
        <v>3</v>
      </c>
      <c r="O10">
        <v>0</v>
      </c>
      <c r="P10">
        <v>0</v>
      </c>
      <c r="Q10" s="2">
        <v>6.7</v>
      </c>
      <c r="R10" s="2">
        <v>3.7</v>
      </c>
      <c r="S10" s="2">
        <v>2</v>
      </c>
      <c r="T10" s="2">
        <v>3.7</v>
      </c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spans="1:52" x14ac:dyDescent="0.2">
      <c r="A11" s="1">
        <v>45422</v>
      </c>
      <c r="B11" s="5">
        <f t="shared" si="1"/>
        <v>15</v>
      </c>
      <c r="C11">
        <v>5.6</v>
      </c>
      <c r="D11">
        <v>4.5</v>
      </c>
      <c r="E11">
        <v>6.8</v>
      </c>
      <c r="F11">
        <v>5</v>
      </c>
      <c r="G11">
        <v>7</v>
      </c>
      <c r="H11">
        <v>4.5999999999999996</v>
      </c>
      <c r="I11">
        <v>5.8</v>
      </c>
      <c r="J11">
        <v>3.4</v>
      </c>
      <c r="K11">
        <v>4.8</v>
      </c>
      <c r="L11">
        <v>5.2</v>
      </c>
      <c r="M11">
        <v>3.3</v>
      </c>
      <c r="N11">
        <v>4.3</v>
      </c>
      <c r="O11">
        <v>0</v>
      </c>
      <c r="P11">
        <v>0</v>
      </c>
      <c r="Q11" s="2">
        <v>6</v>
      </c>
      <c r="R11" s="2">
        <v>4.5</v>
      </c>
      <c r="S11" s="2">
        <v>2.2000000000000002</v>
      </c>
      <c r="T11" s="2">
        <v>3.8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52" x14ac:dyDescent="0.2">
      <c r="A12" s="1">
        <v>45425</v>
      </c>
      <c r="B12" s="5">
        <f t="shared" si="1"/>
        <v>18</v>
      </c>
      <c r="C12">
        <v>5.5</v>
      </c>
      <c r="D12">
        <v>6</v>
      </c>
      <c r="E12">
        <v>6</v>
      </c>
      <c r="F12">
        <v>3.5</v>
      </c>
      <c r="G12">
        <v>6.8</v>
      </c>
      <c r="H12">
        <v>4.2</v>
      </c>
      <c r="I12">
        <v>6.5</v>
      </c>
      <c r="J12">
        <v>3.6</v>
      </c>
      <c r="K12">
        <v>5.6</v>
      </c>
      <c r="L12">
        <v>4.8</v>
      </c>
      <c r="M12">
        <v>4.8</v>
      </c>
      <c r="N12">
        <v>3.2</v>
      </c>
      <c r="O12">
        <v>0</v>
      </c>
      <c r="P12">
        <v>0</v>
      </c>
      <c r="Q12" s="2">
        <v>7.6</v>
      </c>
      <c r="R12" s="2">
        <v>6.2</v>
      </c>
      <c r="S12" s="2">
        <v>4.7</v>
      </c>
      <c r="T12" s="2">
        <v>3.6</v>
      </c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</row>
    <row r="13" spans="1:52" x14ac:dyDescent="0.2">
      <c r="A13" s="1">
        <v>45427</v>
      </c>
      <c r="B13" s="5">
        <f t="shared" si="1"/>
        <v>20</v>
      </c>
      <c r="C13">
        <v>6</v>
      </c>
      <c r="D13">
        <v>6.3</v>
      </c>
      <c r="E13">
        <v>6.5</v>
      </c>
      <c r="F13">
        <v>3.8</v>
      </c>
      <c r="G13">
        <v>7</v>
      </c>
      <c r="H13">
        <v>5.3</v>
      </c>
      <c r="I13">
        <v>6.7</v>
      </c>
      <c r="J13">
        <v>4</v>
      </c>
      <c r="K13">
        <v>6.2</v>
      </c>
      <c r="L13">
        <v>5.2</v>
      </c>
      <c r="M13" s="2">
        <v>5</v>
      </c>
      <c r="N13" s="2">
        <v>3.5</v>
      </c>
      <c r="O13">
        <v>0</v>
      </c>
      <c r="P13">
        <v>0</v>
      </c>
      <c r="Q13" s="2">
        <v>8</v>
      </c>
      <c r="R13" s="2">
        <v>6.5</v>
      </c>
      <c r="S13" s="2">
        <v>5</v>
      </c>
      <c r="T13" s="2">
        <v>4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</row>
    <row r="14" spans="1:52" x14ac:dyDescent="0.2">
      <c r="A14" s="1">
        <v>45429</v>
      </c>
      <c r="B14" s="5">
        <f t="shared" si="1"/>
        <v>22</v>
      </c>
      <c r="C14" s="3">
        <v>4.9000000000000004</v>
      </c>
      <c r="D14" s="3">
        <v>5.4</v>
      </c>
      <c r="E14">
        <v>4.0999999999999996</v>
      </c>
      <c r="F14">
        <v>2.4</v>
      </c>
      <c r="G14">
        <v>8</v>
      </c>
      <c r="H14">
        <v>5.8</v>
      </c>
      <c r="I14">
        <v>3</v>
      </c>
      <c r="J14">
        <v>3.2</v>
      </c>
      <c r="K14">
        <v>1</v>
      </c>
      <c r="L14">
        <v>1</v>
      </c>
      <c r="M14" s="2">
        <v>4.5999999999999996</v>
      </c>
      <c r="N14" s="2">
        <v>4.7</v>
      </c>
      <c r="O14">
        <v>0</v>
      </c>
      <c r="P14">
        <v>0</v>
      </c>
      <c r="Q14" s="2">
        <v>8.5</v>
      </c>
      <c r="R14" s="2">
        <v>6.9</v>
      </c>
      <c r="S14" s="2">
        <v>5.6</v>
      </c>
      <c r="T14" s="2">
        <v>4.9000000000000004</v>
      </c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</row>
    <row r="15" spans="1:52" x14ac:dyDescent="0.2">
      <c r="A15" s="1">
        <v>45431</v>
      </c>
      <c r="B15" s="5">
        <f t="shared" si="1"/>
        <v>24</v>
      </c>
      <c r="C15" s="3">
        <v>5.0999999999999996</v>
      </c>
      <c r="D15" s="3">
        <v>5</v>
      </c>
      <c r="E15">
        <v>4</v>
      </c>
      <c r="F15">
        <v>2</v>
      </c>
      <c r="G15">
        <v>8.1</v>
      </c>
      <c r="H15">
        <v>5.5</v>
      </c>
      <c r="I15">
        <v>2</v>
      </c>
      <c r="J15">
        <v>2.5</v>
      </c>
      <c r="K15">
        <v>1</v>
      </c>
      <c r="L15">
        <v>1</v>
      </c>
      <c r="M15" s="2">
        <v>4</v>
      </c>
      <c r="N15" s="2">
        <v>4.5</v>
      </c>
      <c r="O15">
        <v>0</v>
      </c>
      <c r="P15">
        <v>0</v>
      </c>
      <c r="Q15" s="2">
        <v>8.9</v>
      </c>
      <c r="R15" s="2">
        <v>6.5</v>
      </c>
      <c r="S15" s="2">
        <v>5.8</v>
      </c>
      <c r="T15" s="2">
        <v>5.5</v>
      </c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</row>
    <row r="16" spans="1:52" x14ac:dyDescent="0.2">
      <c r="A16" s="1">
        <v>45434</v>
      </c>
      <c r="B16" s="5">
        <f t="shared" si="1"/>
        <v>27</v>
      </c>
      <c r="C16">
        <v>6.5</v>
      </c>
      <c r="D16">
        <v>6.3</v>
      </c>
      <c r="E16">
        <v>3.2</v>
      </c>
      <c r="F16">
        <v>3</v>
      </c>
      <c r="G16">
        <v>8.4</v>
      </c>
      <c r="H16">
        <v>6.3</v>
      </c>
      <c r="I16">
        <v>1</v>
      </c>
      <c r="J16">
        <v>1</v>
      </c>
      <c r="K16">
        <v>1</v>
      </c>
      <c r="L16">
        <v>1</v>
      </c>
      <c r="M16" s="2">
        <v>5</v>
      </c>
      <c r="N16" s="2">
        <v>4.5</v>
      </c>
      <c r="O16">
        <v>0</v>
      </c>
      <c r="P16">
        <v>0</v>
      </c>
      <c r="Q16" s="2">
        <v>8.8000000000000007</v>
      </c>
      <c r="R16" s="2">
        <v>5.5</v>
      </c>
      <c r="S16" s="2">
        <v>5.6</v>
      </c>
      <c r="T16" s="2">
        <v>4.7</v>
      </c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</row>
    <row r="17" spans="1:52" x14ac:dyDescent="0.2">
      <c r="A17" s="1">
        <v>45436</v>
      </c>
      <c r="B17" s="5">
        <f t="shared" si="1"/>
        <v>29</v>
      </c>
      <c r="C17">
        <v>7.4</v>
      </c>
      <c r="D17">
        <v>6.5</v>
      </c>
      <c r="E17">
        <v>2</v>
      </c>
      <c r="F17">
        <v>2</v>
      </c>
      <c r="G17">
        <v>10</v>
      </c>
      <c r="H17">
        <v>7.1</v>
      </c>
      <c r="I17">
        <v>0</v>
      </c>
      <c r="J17">
        <v>0</v>
      </c>
      <c r="K17">
        <v>1</v>
      </c>
      <c r="L17">
        <v>1</v>
      </c>
      <c r="M17" s="2">
        <v>6.5</v>
      </c>
      <c r="N17" s="2">
        <v>6.5</v>
      </c>
      <c r="O17" s="2">
        <v>0</v>
      </c>
      <c r="P17" s="2">
        <v>0</v>
      </c>
      <c r="Q17" s="2">
        <v>9.8000000000000007</v>
      </c>
      <c r="R17" s="2">
        <v>6.1</v>
      </c>
      <c r="S17" s="2">
        <v>4.7</v>
      </c>
      <c r="T17" s="2">
        <v>5</v>
      </c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I17" s="2"/>
      <c r="AJ17" s="2"/>
      <c r="AK17" s="2"/>
      <c r="AL17" s="2"/>
      <c r="AM17" s="2"/>
      <c r="AN17" s="2"/>
      <c r="AO17" s="2"/>
      <c r="AP17" s="2"/>
      <c r="AU17" s="2"/>
      <c r="AV17" s="2"/>
      <c r="AW17" s="2"/>
      <c r="AX17" s="2"/>
      <c r="AY17" s="2"/>
      <c r="AZ17" s="2"/>
    </row>
    <row r="18" spans="1:52" x14ac:dyDescent="0.2">
      <c r="A18" s="1">
        <v>45439</v>
      </c>
      <c r="B18" s="5">
        <f t="shared" si="1"/>
        <v>32</v>
      </c>
      <c r="C18">
        <v>7.8</v>
      </c>
      <c r="D18">
        <v>6.9</v>
      </c>
      <c r="E18">
        <v>2.8</v>
      </c>
      <c r="F18">
        <v>2.2000000000000002</v>
      </c>
      <c r="G18">
        <v>10.7</v>
      </c>
      <c r="H18">
        <v>8</v>
      </c>
      <c r="I18">
        <v>0</v>
      </c>
      <c r="J18">
        <v>0</v>
      </c>
      <c r="K18">
        <v>1</v>
      </c>
      <c r="L18">
        <v>1</v>
      </c>
      <c r="M18" s="2">
        <v>7.5</v>
      </c>
      <c r="N18" s="2">
        <v>7.8</v>
      </c>
      <c r="O18" s="2">
        <v>0</v>
      </c>
      <c r="P18" s="2">
        <v>0</v>
      </c>
      <c r="Q18" s="2">
        <v>10.1</v>
      </c>
      <c r="R18" s="2">
        <v>6.8</v>
      </c>
      <c r="S18" s="2">
        <v>6.5</v>
      </c>
      <c r="T18" s="2">
        <v>4.9000000000000004</v>
      </c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I18" s="2"/>
      <c r="AJ18" s="2"/>
      <c r="AK18" s="2"/>
      <c r="AL18" s="2"/>
      <c r="AM18" s="2"/>
      <c r="AN18" s="2"/>
      <c r="AO18" s="2"/>
      <c r="AP18" s="2"/>
      <c r="AU18" s="2"/>
      <c r="AV18" s="2"/>
      <c r="AW18" s="2"/>
      <c r="AX18" s="2"/>
      <c r="AY18" s="2"/>
      <c r="AZ18" s="2"/>
    </row>
    <row r="19" spans="1:52" x14ac:dyDescent="0.2">
      <c r="A19" s="1">
        <v>45441</v>
      </c>
      <c r="B19" s="5">
        <f t="shared" si="1"/>
        <v>34</v>
      </c>
      <c r="C19">
        <v>8</v>
      </c>
      <c r="D19">
        <v>7.7</v>
      </c>
      <c r="E19">
        <v>4.4000000000000004</v>
      </c>
      <c r="F19">
        <v>3.9</v>
      </c>
      <c r="G19">
        <v>10.9</v>
      </c>
      <c r="H19">
        <v>7.1</v>
      </c>
      <c r="I19">
        <v>0</v>
      </c>
      <c r="J19">
        <v>0</v>
      </c>
      <c r="K19">
        <v>1</v>
      </c>
      <c r="L19">
        <v>1</v>
      </c>
      <c r="M19" s="2">
        <v>6.6</v>
      </c>
      <c r="N19" s="2">
        <v>6.8</v>
      </c>
      <c r="O19" s="2" t="s">
        <v>13</v>
      </c>
      <c r="P19" s="2"/>
      <c r="Q19" s="2">
        <v>11</v>
      </c>
      <c r="R19" s="2">
        <v>6.8</v>
      </c>
      <c r="S19" s="2">
        <v>5.6</v>
      </c>
      <c r="T19" s="2">
        <v>5.6</v>
      </c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I19" s="2"/>
      <c r="AJ19" s="2"/>
      <c r="AK19" s="2"/>
      <c r="AL19" s="2"/>
      <c r="AM19" s="2"/>
      <c r="AN19" s="2"/>
      <c r="AO19" s="2"/>
      <c r="AP19" s="2"/>
    </row>
    <row r="20" spans="1:52" x14ac:dyDescent="0.2">
      <c r="A20" s="1">
        <v>45443</v>
      </c>
      <c r="B20" s="5">
        <f t="shared" si="1"/>
        <v>36</v>
      </c>
      <c r="C20">
        <v>7.5</v>
      </c>
      <c r="D20">
        <v>6.8</v>
      </c>
      <c r="E20">
        <v>4.9000000000000004</v>
      </c>
      <c r="F20">
        <v>3.4</v>
      </c>
      <c r="G20">
        <v>10.3</v>
      </c>
      <c r="H20">
        <v>6.2</v>
      </c>
      <c r="I20">
        <v>1</v>
      </c>
      <c r="J20">
        <v>1</v>
      </c>
      <c r="K20">
        <v>3.7</v>
      </c>
      <c r="L20">
        <v>3</v>
      </c>
      <c r="M20" s="2">
        <v>5.6</v>
      </c>
      <c r="N20" s="2">
        <v>8.3000000000000007</v>
      </c>
      <c r="O20" s="2"/>
      <c r="P20" s="2"/>
      <c r="Q20" s="2">
        <v>8.8000000000000007</v>
      </c>
      <c r="R20" s="2">
        <v>10</v>
      </c>
      <c r="S20" s="2">
        <v>6.8</v>
      </c>
      <c r="T20" s="2">
        <v>6</v>
      </c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I20" s="2"/>
      <c r="AJ20" s="2"/>
      <c r="AK20" s="2"/>
      <c r="AL20" s="2"/>
      <c r="AM20" s="2"/>
      <c r="AN20" s="2"/>
    </row>
    <row r="21" spans="1:52" x14ac:dyDescent="0.2">
      <c r="A21" s="1">
        <v>45446</v>
      </c>
      <c r="B21" s="5">
        <f t="shared" si="1"/>
        <v>39</v>
      </c>
      <c r="C21">
        <v>7.8</v>
      </c>
      <c r="D21">
        <v>7.2</v>
      </c>
      <c r="E21">
        <v>5.0999999999999996</v>
      </c>
      <c r="F21">
        <v>3.8</v>
      </c>
      <c r="G21">
        <v>11.1</v>
      </c>
      <c r="H21">
        <v>8.3000000000000007</v>
      </c>
      <c r="I21">
        <v>1</v>
      </c>
      <c r="J21">
        <v>1</v>
      </c>
      <c r="K21">
        <v>4.2</v>
      </c>
      <c r="L21">
        <v>4.8</v>
      </c>
      <c r="M21" s="2">
        <v>6.2</v>
      </c>
      <c r="N21" s="2">
        <v>8.5</v>
      </c>
      <c r="O21" s="2"/>
      <c r="P21" s="2"/>
      <c r="Q21" s="2">
        <v>9.3000000000000007</v>
      </c>
      <c r="R21" s="2">
        <v>10.199999999999999</v>
      </c>
      <c r="S21" t="s">
        <v>13</v>
      </c>
      <c r="U21" s="2"/>
      <c r="V21" s="2"/>
      <c r="W21" s="2"/>
      <c r="X21" s="2"/>
      <c r="AA21" s="2"/>
      <c r="AB21" s="2"/>
      <c r="AC21" s="2"/>
      <c r="AD21" s="2"/>
      <c r="AE21" s="2"/>
      <c r="AF21" s="2"/>
      <c r="AI21" s="2"/>
      <c r="AJ21" s="2"/>
      <c r="AK21" s="2"/>
      <c r="AL21" s="2"/>
      <c r="AM21" s="2"/>
      <c r="AN21" s="2"/>
    </row>
    <row r="22" spans="1:52" x14ac:dyDescent="0.2">
      <c r="A22" s="1">
        <v>45448</v>
      </c>
      <c r="B22" s="5">
        <f t="shared" si="1"/>
        <v>41</v>
      </c>
      <c r="C22">
        <v>9.8000000000000007</v>
      </c>
      <c r="D22">
        <v>7.9</v>
      </c>
      <c r="E22">
        <v>3.7</v>
      </c>
      <c r="F22">
        <v>3.9</v>
      </c>
      <c r="G22">
        <v>13.3</v>
      </c>
      <c r="H22">
        <v>8.9</v>
      </c>
      <c r="I22">
        <v>2</v>
      </c>
      <c r="J22">
        <v>2</v>
      </c>
      <c r="K22">
        <v>4.2</v>
      </c>
      <c r="L22">
        <v>2.9</v>
      </c>
      <c r="M22" s="2">
        <v>9.3000000000000007</v>
      </c>
      <c r="N22" s="2">
        <v>6.9</v>
      </c>
      <c r="O22" s="2"/>
      <c r="P22" s="2"/>
      <c r="Q22" s="2">
        <v>8.6999999999999993</v>
      </c>
      <c r="R22" s="2">
        <v>12.7</v>
      </c>
      <c r="U22" s="2"/>
      <c r="V22" s="2"/>
      <c r="AA22" s="2"/>
      <c r="AB22" s="2"/>
      <c r="AC22" s="2"/>
      <c r="AD22" s="2"/>
      <c r="AE22" s="2"/>
      <c r="AF22" s="2"/>
      <c r="AI22" s="2"/>
      <c r="AJ22" s="2"/>
      <c r="AK22" s="2"/>
      <c r="AL22" s="2"/>
    </row>
    <row r="23" spans="1:52" x14ac:dyDescent="0.2">
      <c r="A23" s="1">
        <v>45450</v>
      </c>
      <c r="B23" s="5">
        <f t="shared" si="1"/>
        <v>43</v>
      </c>
      <c r="C23">
        <v>6.4</v>
      </c>
      <c r="D23">
        <v>6.8</v>
      </c>
      <c r="E23">
        <v>4</v>
      </c>
      <c r="F23">
        <v>3.1</v>
      </c>
      <c r="G23">
        <v>10.8</v>
      </c>
      <c r="H23">
        <v>8</v>
      </c>
      <c r="I23">
        <v>0</v>
      </c>
      <c r="J23">
        <v>0</v>
      </c>
      <c r="K23">
        <v>2</v>
      </c>
      <c r="L23">
        <v>3.7</v>
      </c>
      <c r="M23" s="2">
        <v>6.3</v>
      </c>
      <c r="N23" s="2">
        <v>7.4</v>
      </c>
      <c r="O23" s="2"/>
      <c r="P23" s="2"/>
      <c r="Q23" s="2">
        <v>12</v>
      </c>
      <c r="R23" s="2">
        <v>6.6</v>
      </c>
      <c r="U23" s="2"/>
      <c r="V23" s="2"/>
      <c r="AE23" s="2"/>
      <c r="AF23" s="2"/>
      <c r="AK23" s="2"/>
      <c r="AL23" s="2"/>
    </row>
    <row r="24" spans="1:52" x14ac:dyDescent="0.2">
      <c r="A24" s="1">
        <v>45453</v>
      </c>
      <c r="B24" s="5">
        <f t="shared" si="1"/>
        <v>46</v>
      </c>
      <c r="C24">
        <v>7.9</v>
      </c>
      <c r="D24">
        <v>7.1</v>
      </c>
      <c r="E24">
        <v>4</v>
      </c>
      <c r="F24">
        <v>4</v>
      </c>
      <c r="G24">
        <v>13.8</v>
      </c>
      <c r="H24">
        <v>8.9</v>
      </c>
      <c r="I24">
        <v>3.1</v>
      </c>
      <c r="J24">
        <v>3.9</v>
      </c>
      <c r="K24">
        <v>4.2</v>
      </c>
      <c r="L24">
        <v>2.9</v>
      </c>
      <c r="M24" s="2">
        <v>9.6</v>
      </c>
      <c r="N24" s="2">
        <v>7.9</v>
      </c>
      <c r="O24" s="2"/>
      <c r="P24" s="2"/>
      <c r="Q24" s="2">
        <v>15.1</v>
      </c>
      <c r="R24" s="2">
        <v>8.9</v>
      </c>
      <c r="AE24" s="2"/>
      <c r="AF24" s="2"/>
    </row>
    <row r="25" spans="1:52" x14ac:dyDescent="0.2">
      <c r="A25" s="1">
        <v>45455</v>
      </c>
      <c r="B25" s="5">
        <f t="shared" si="1"/>
        <v>48</v>
      </c>
      <c r="C25">
        <v>8.1999999999999993</v>
      </c>
      <c r="D25">
        <v>7.3</v>
      </c>
      <c r="E25">
        <v>3.5</v>
      </c>
      <c r="F25">
        <v>3</v>
      </c>
      <c r="G25">
        <v>14.1</v>
      </c>
      <c r="H25">
        <v>9</v>
      </c>
      <c r="I25">
        <v>4.0999999999999996</v>
      </c>
      <c r="J25">
        <v>3.1</v>
      </c>
      <c r="K25">
        <v>4.8</v>
      </c>
      <c r="L25">
        <v>2</v>
      </c>
      <c r="M25" t="s">
        <v>13</v>
      </c>
      <c r="O25" s="2"/>
      <c r="P25" s="2"/>
      <c r="Q25" s="2"/>
      <c r="R25" s="2"/>
    </row>
    <row r="26" spans="1:52" x14ac:dyDescent="0.2">
      <c r="A26" s="1">
        <v>45457</v>
      </c>
      <c r="B26" s="5">
        <f t="shared" si="1"/>
        <v>50</v>
      </c>
      <c r="C26">
        <v>8.4</v>
      </c>
      <c r="D26">
        <v>7.6</v>
      </c>
      <c r="E26">
        <v>4.9000000000000004</v>
      </c>
      <c r="F26">
        <v>3.1</v>
      </c>
      <c r="G26">
        <v>10.8</v>
      </c>
      <c r="H26">
        <v>15.9</v>
      </c>
      <c r="I26">
        <v>4.5</v>
      </c>
      <c r="J26">
        <v>3.6</v>
      </c>
      <c r="K26">
        <v>6</v>
      </c>
      <c r="L26">
        <v>3.7</v>
      </c>
      <c r="O26" s="2"/>
      <c r="P26" s="2"/>
      <c r="Q26" s="2"/>
      <c r="R26" s="2"/>
    </row>
    <row r="27" spans="1:52" x14ac:dyDescent="0.2">
      <c r="A27" s="1">
        <v>45460</v>
      </c>
      <c r="B27" s="5">
        <f t="shared" si="1"/>
        <v>53</v>
      </c>
      <c r="C27" t="s">
        <v>13</v>
      </c>
      <c r="E27" t="s">
        <v>13</v>
      </c>
      <c r="I27">
        <v>3.6</v>
      </c>
      <c r="J27">
        <v>3.3</v>
      </c>
      <c r="K27">
        <v>6.8</v>
      </c>
      <c r="L27">
        <v>3.4</v>
      </c>
      <c r="O27" s="2"/>
      <c r="P27" s="2"/>
      <c r="Q27" s="2"/>
      <c r="R27" s="2"/>
    </row>
    <row r="28" spans="1:52" x14ac:dyDescent="0.2">
      <c r="A28" s="1">
        <v>45461</v>
      </c>
      <c r="B28" s="5">
        <f t="shared" si="1"/>
        <v>54</v>
      </c>
      <c r="I28">
        <v>3.8</v>
      </c>
      <c r="J28">
        <v>3.5</v>
      </c>
      <c r="K28">
        <v>7.1</v>
      </c>
      <c r="L28">
        <v>3.5</v>
      </c>
      <c r="O28" s="2"/>
      <c r="P28" s="2"/>
      <c r="Q28" s="2"/>
      <c r="R28" s="2"/>
    </row>
    <row r="29" spans="1:52" x14ac:dyDescent="0.2">
      <c r="A29" s="1">
        <v>45464</v>
      </c>
      <c r="B29" s="5">
        <f t="shared" si="1"/>
        <v>57</v>
      </c>
      <c r="I29">
        <v>6.4</v>
      </c>
      <c r="J29">
        <v>3.9</v>
      </c>
      <c r="K29">
        <v>5.6</v>
      </c>
      <c r="L29">
        <v>3.1</v>
      </c>
      <c r="O29" s="2"/>
      <c r="P29" s="2"/>
      <c r="Q29" s="2"/>
      <c r="R29" s="2"/>
    </row>
    <row r="30" spans="1:52" x14ac:dyDescent="0.2">
      <c r="A30" s="1">
        <v>45467</v>
      </c>
      <c r="B30" s="5">
        <f t="shared" ref="B30:B40" si="2">_xlfn.DAYS(A30,$A$3)</f>
        <v>60</v>
      </c>
      <c r="I30">
        <v>6</v>
      </c>
      <c r="J30">
        <v>5.9</v>
      </c>
      <c r="K30">
        <v>6.8</v>
      </c>
      <c r="L30">
        <v>4.5</v>
      </c>
      <c r="O30" s="2"/>
      <c r="P30" s="2"/>
      <c r="Q30" s="2"/>
      <c r="R30" s="2"/>
    </row>
    <row r="31" spans="1:52" x14ac:dyDescent="0.2">
      <c r="A31" s="1">
        <v>45470</v>
      </c>
      <c r="B31" s="5">
        <f t="shared" si="2"/>
        <v>63</v>
      </c>
      <c r="I31">
        <v>6.3</v>
      </c>
      <c r="J31">
        <v>6.8</v>
      </c>
      <c r="K31">
        <v>7.1</v>
      </c>
      <c r="L31">
        <v>4.8</v>
      </c>
      <c r="O31" s="2"/>
      <c r="P31" s="2"/>
      <c r="Q31" s="2"/>
      <c r="R31" s="2"/>
    </row>
    <row r="32" spans="1:52" x14ac:dyDescent="0.2">
      <c r="A32" s="1">
        <v>45471</v>
      </c>
      <c r="B32" s="5">
        <f t="shared" si="2"/>
        <v>64</v>
      </c>
      <c r="I32">
        <v>6.4</v>
      </c>
      <c r="J32">
        <v>7</v>
      </c>
      <c r="K32">
        <v>7.1</v>
      </c>
      <c r="L32">
        <v>5.3</v>
      </c>
      <c r="O32" s="2"/>
      <c r="P32" s="2"/>
      <c r="Q32" s="2"/>
      <c r="R32" s="2"/>
    </row>
    <row r="33" spans="1:18" x14ac:dyDescent="0.2">
      <c r="A33" s="1">
        <v>45474</v>
      </c>
      <c r="B33" s="5">
        <f t="shared" si="2"/>
        <v>67</v>
      </c>
      <c r="I33">
        <v>6</v>
      </c>
      <c r="J33">
        <v>6.2</v>
      </c>
      <c r="K33">
        <v>5.0999999999999996</v>
      </c>
      <c r="L33">
        <v>4.4000000000000004</v>
      </c>
      <c r="O33" s="2"/>
      <c r="P33" s="2"/>
      <c r="Q33" s="2"/>
      <c r="R33" s="2"/>
    </row>
    <row r="34" spans="1:18" x14ac:dyDescent="0.2">
      <c r="A34" s="1">
        <v>45475</v>
      </c>
      <c r="B34" s="5">
        <f t="shared" si="2"/>
        <v>68</v>
      </c>
      <c r="I34">
        <v>6.3</v>
      </c>
      <c r="J34">
        <v>6.8</v>
      </c>
      <c r="K34">
        <v>5.8</v>
      </c>
      <c r="L34">
        <v>4.8</v>
      </c>
      <c r="O34" s="2"/>
      <c r="P34" s="2"/>
      <c r="Q34" s="2"/>
      <c r="R34" s="2"/>
    </row>
    <row r="35" spans="1:18" x14ac:dyDescent="0.2">
      <c r="A35" s="1">
        <v>45478</v>
      </c>
      <c r="B35" s="5">
        <f t="shared" si="2"/>
        <v>71</v>
      </c>
      <c r="I35">
        <v>6.7</v>
      </c>
      <c r="J35">
        <v>6.5</v>
      </c>
      <c r="K35">
        <v>5.3</v>
      </c>
      <c r="L35">
        <v>8</v>
      </c>
      <c r="O35" s="2"/>
      <c r="P35" s="2"/>
      <c r="Q35" s="2"/>
      <c r="R35" s="2"/>
    </row>
    <row r="36" spans="1:18" x14ac:dyDescent="0.2">
      <c r="A36" s="1">
        <v>45481</v>
      </c>
      <c r="B36" s="5">
        <f t="shared" si="2"/>
        <v>74</v>
      </c>
      <c r="I36">
        <v>7.1</v>
      </c>
      <c r="J36">
        <v>6.8</v>
      </c>
      <c r="K36">
        <v>8.3000000000000007</v>
      </c>
      <c r="L36">
        <v>5.7</v>
      </c>
      <c r="O36" s="2"/>
      <c r="P36" s="2"/>
      <c r="Q36" s="2"/>
      <c r="R36" s="2"/>
    </row>
    <row r="37" spans="1:18" x14ac:dyDescent="0.2">
      <c r="A37" s="1">
        <v>45483</v>
      </c>
      <c r="B37" s="5">
        <f t="shared" si="2"/>
        <v>76</v>
      </c>
      <c r="I37">
        <v>8.8000000000000007</v>
      </c>
      <c r="J37">
        <v>8</v>
      </c>
      <c r="K37">
        <v>9.1</v>
      </c>
      <c r="L37">
        <v>8.1</v>
      </c>
      <c r="O37" s="2"/>
      <c r="P37" s="2"/>
      <c r="Q37" s="2"/>
      <c r="R37" s="2"/>
    </row>
    <row r="38" spans="1:18" x14ac:dyDescent="0.2">
      <c r="A38" s="1">
        <v>45485</v>
      </c>
      <c r="B38" s="5">
        <f t="shared" si="2"/>
        <v>78</v>
      </c>
      <c r="K38">
        <v>9.5</v>
      </c>
      <c r="L38">
        <v>8.3000000000000007</v>
      </c>
      <c r="O38" s="2"/>
      <c r="P38" s="2"/>
      <c r="Q38" s="2"/>
      <c r="R38" s="2"/>
    </row>
    <row r="39" spans="1:18" x14ac:dyDescent="0.2">
      <c r="A39" s="1">
        <v>45488</v>
      </c>
      <c r="B39" s="5">
        <f t="shared" si="2"/>
        <v>81</v>
      </c>
      <c r="K39">
        <v>9.6999999999999993</v>
      </c>
      <c r="L39">
        <v>7</v>
      </c>
      <c r="O39" s="2"/>
      <c r="P39" s="2"/>
      <c r="Q39" s="2"/>
      <c r="R39" s="2"/>
    </row>
    <row r="40" spans="1:18" x14ac:dyDescent="0.2">
      <c r="A40" s="1">
        <v>45490</v>
      </c>
      <c r="B40" s="5">
        <f t="shared" si="2"/>
        <v>83</v>
      </c>
      <c r="K40">
        <v>9.3000000000000007</v>
      </c>
      <c r="L40">
        <v>7.5</v>
      </c>
      <c r="O40" s="2"/>
      <c r="P40" s="2"/>
      <c r="Q40" s="2"/>
      <c r="R40" s="2"/>
    </row>
    <row r="41" spans="1:18" x14ac:dyDescent="0.2">
      <c r="A41" s="1"/>
      <c r="O41" s="2"/>
      <c r="P41" s="2"/>
      <c r="Q41" s="2"/>
      <c r="R41" s="2"/>
    </row>
    <row r="42" spans="1:18" x14ac:dyDescent="0.2">
      <c r="A42" s="1"/>
      <c r="O42" s="2"/>
      <c r="P42" s="2"/>
      <c r="Q42" s="2"/>
      <c r="R42" s="2"/>
    </row>
    <row r="43" spans="1:18" x14ac:dyDescent="0.2">
      <c r="A43" s="1"/>
      <c r="O43" s="2"/>
      <c r="P43" s="2"/>
      <c r="Q43" s="2"/>
      <c r="R43" s="2"/>
    </row>
    <row r="44" spans="1:18" x14ac:dyDescent="0.2">
      <c r="A44" s="1"/>
      <c r="O44" s="2"/>
      <c r="P44" s="2"/>
      <c r="Q44" s="2"/>
      <c r="R44" s="2"/>
    </row>
    <row r="45" spans="1:18" x14ac:dyDescent="0.2">
      <c r="A45" s="1"/>
      <c r="O45" s="2"/>
      <c r="P45" s="2"/>
      <c r="Q45" s="2"/>
      <c r="R45" s="2"/>
    </row>
    <row r="46" spans="1:18" x14ac:dyDescent="0.2">
      <c r="A46" s="1"/>
      <c r="O46" s="2"/>
      <c r="P46" s="2"/>
      <c r="Q46" s="2"/>
      <c r="R46" s="2"/>
    </row>
    <row r="47" spans="1:18" x14ac:dyDescent="0.2">
      <c r="A47" s="1"/>
      <c r="O47" s="2"/>
      <c r="P47" s="2"/>
      <c r="Q47" s="2"/>
      <c r="R47" s="2"/>
    </row>
    <row r="48" spans="1:18" x14ac:dyDescent="0.2">
      <c r="A48" s="1"/>
      <c r="O48" s="2"/>
      <c r="P48" s="2"/>
      <c r="Q48" s="2"/>
      <c r="R48" s="2"/>
    </row>
    <row r="49" spans="1:18" x14ac:dyDescent="0.2">
      <c r="A49" s="1"/>
      <c r="O49" s="2"/>
      <c r="P49" s="2"/>
      <c r="Q49" s="2"/>
      <c r="R49" s="2"/>
    </row>
    <row r="50" spans="1:18" x14ac:dyDescent="0.2">
      <c r="A50" s="1"/>
      <c r="O50" s="2"/>
      <c r="P50" s="2"/>
      <c r="Q50" s="2"/>
      <c r="R50" s="2"/>
    </row>
    <row r="51" spans="1:18" x14ac:dyDescent="0.2">
      <c r="A51" s="1"/>
      <c r="N51" s="7" t="s">
        <v>14</v>
      </c>
      <c r="O51" s="2"/>
      <c r="P51" s="2"/>
      <c r="Q51" s="2"/>
      <c r="R51" s="2"/>
    </row>
    <row r="52" spans="1:18" x14ac:dyDescent="0.2">
      <c r="A52" s="1"/>
      <c r="M52">
        <v>17.82</v>
      </c>
      <c r="N52">
        <f>AVERAGE(M52:M54)</f>
        <v>13.75</v>
      </c>
      <c r="O52" s="2"/>
      <c r="P52" s="2"/>
      <c r="Q52" s="2"/>
      <c r="R52" s="2"/>
    </row>
    <row r="53" spans="1:18" x14ac:dyDescent="0.2">
      <c r="A53" s="1"/>
      <c r="M53">
        <v>14.43</v>
      </c>
      <c r="O53" s="2"/>
      <c r="P53" s="2"/>
      <c r="Q53" s="2"/>
      <c r="R53" s="2"/>
    </row>
    <row r="54" spans="1:18" x14ac:dyDescent="0.2">
      <c r="A54" s="1"/>
      <c r="M54">
        <v>9</v>
      </c>
    </row>
    <row r="55" spans="1:18" x14ac:dyDescent="0.2">
      <c r="A55" s="1"/>
    </row>
    <row r="56" spans="1:18" x14ac:dyDescent="0.2">
      <c r="A56" s="1"/>
    </row>
    <row r="60" spans="1:18" x14ac:dyDescent="0.2">
      <c r="A60" s="7" t="s">
        <v>8</v>
      </c>
    </row>
    <row r="61" spans="1:18" x14ac:dyDescent="0.2">
      <c r="B61" s="5" t="str">
        <f ca="1">raw!B61</f>
        <v>Group</v>
      </c>
      <c r="C61" s="7" t="s">
        <v>4</v>
      </c>
      <c r="D61" s="7" t="s">
        <v>3</v>
      </c>
      <c r="E61" s="7" t="s">
        <v>5</v>
      </c>
      <c r="F61" s="7" t="s">
        <v>3</v>
      </c>
      <c r="G61" s="7" t="s">
        <v>3</v>
      </c>
      <c r="H61" s="7" t="s">
        <v>4</v>
      </c>
      <c r="I61" s="7" t="s">
        <v>5</v>
      </c>
      <c r="J61" s="7" t="s">
        <v>5</v>
      </c>
      <c r="K61" s="7" t="s">
        <v>4</v>
      </c>
    </row>
    <row r="62" spans="1:18" s="4" customFormat="1" x14ac:dyDescent="0.2">
      <c r="A62" s="4" t="str">
        <f ca="1">raw!A62</f>
        <v>Date/Day</v>
      </c>
      <c r="B62" s="6" t="str">
        <f ca="1">raw!B62</f>
        <v>Mouse</v>
      </c>
      <c r="C62" s="4">
        <f ca="1">raw!C62</f>
        <v>1</v>
      </c>
      <c r="D62" s="4">
        <v>2</v>
      </c>
      <c r="E62" s="4">
        <v>3</v>
      </c>
      <c r="F62" s="4">
        <v>4</v>
      </c>
      <c r="G62" s="4">
        <v>5</v>
      </c>
      <c r="H62" s="4">
        <v>6</v>
      </c>
      <c r="I62" s="4">
        <v>7</v>
      </c>
      <c r="J62" s="4">
        <v>8</v>
      </c>
      <c r="K62" s="4">
        <v>9</v>
      </c>
    </row>
    <row r="63" spans="1:18" x14ac:dyDescent="0.2">
      <c r="A63" s="1">
        <v>45407</v>
      </c>
      <c r="B63" s="5">
        <f>_xlfn.DAYS(A63,A63)</f>
        <v>0</v>
      </c>
      <c r="C63">
        <f>C3*D3</f>
        <v>0</v>
      </c>
      <c r="D63">
        <f>E3*F3</f>
        <v>0</v>
      </c>
      <c r="E63">
        <f>G3*H3</f>
        <v>0</v>
      </c>
      <c r="F63">
        <f>I3*J3</f>
        <v>0</v>
      </c>
      <c r="G63">
        <f>K3*L3</f>
        <v>0</v>
      </c>
      <c r="H63">
        <f>M3*N3</f>
        <v>0</v>
      </c>
      <c r="I63">
        <f>O3*P3</f>
        <v>0</v>
      </c>
      <c r="J63">
        <f>Q3*R3</f>
        <v>0</v>
      </c>
      <c r="K63">
        <f>S3*T3</f>
        <v>0</v>
      </c>
    </row>
    <row r="64" spans="1:18" x14ac:dyDescent="0.2">
      <c r="A64" s="1">
        <v>45408</v>
      </c>
      <c r="B64" s="5">
        <f t="shared" ref="B64:B89" si="3">_xlfn.DAYS(A64,$A$3)</f>
        <v>1</v>
      </c>
      <c r="C64">
        <f t="shared" ref="C64:C78" si="4">C4*D4</f>
        <v>0</v>
      </c>
      <c r="D64">
        <f t="shared" ref="D64:D78" si="5">E4*F4</f>
        <v>0</v>
      </c>
      <c r="E64">
        <f t="shared" ref="E64:E78" si="6">G4*H4</f>
        <v>0</v>
      </c>
      <c r="F64">
        <f t="shared" ref="F64:F78" si="7">I4*J4</f>
        <v>0</v>
      </c>
      <c r="G64">
        <f t="shared" ref="G64:G78" si="8">K4*L4</f>
        <v>0</v>
      </c>
      <c r="H64">
        <f t="shared" ref="H64:H78" si="9">M4*N4</f>
        <v>0</v>
      </c>
      <c r="I64">
        <f t="shared" ref="I64:I78" si="10">O4*P4</f>
        <v>0</v>
      </c>
      <c r="J64">
        <f t="shared" ref="J64:J78" si="11">Q4*R4</f>
        <v>0</v>
      </c>
      <c r="K64">
        <f t="shared" ref="K64:K78" si="12">S4*T4</f>
        <v>0</v>
      </c>
    </row>
    <row r="65" spans="1:11" x14ac:dyDescent="0.2">
      <c r="A65" s="1">
        <v>45411</v>
      </c>
      <c r="B65" s="5">
        <f t="shared" si="3"/>
        <v>4</v>
      </c>
      <c r="C65">
        <f t="shared" si="4"/>
        <v>6</v>
      </c>
      <c r="D65">
        <f t="shared" si="5"/>
        <v>7.589999999999999</v>
      </c>
      <c r="E65">
        <f t="shared" si="6"/>
        <v>0</v>
      </c>
      <c r="F65">
        <f t="shared" si="7"/>
        <v>6</v>
      </c>
      <c r="G65">
        <f t="shared" si="8"/>
        <v>4</v>
      </c>
      <c r="H65">
        <f t="shared" si="9"/>
        <v>6</v>
      </c>
      <c r="I65">
        <f t="shared" si="10"/>
        <v>0</v>
      </c>
      <c r="J65">
        <f t="shared" si="11"/>
        <v>1</v>
      </c>
      <c r="K65">
        <f t="shared" si="12"/>
        <v>1</v>
      </c>
    </row>
    <row r="66" spans="1:11" x14ac:dyDescent="0.2">
      <c r="A66" s="1">
        <v>45412</v>
      </c>
      <c r="B66" s="5">
        <f t="shared" si="3"/>
        <v>5</v>
      </c>
      <c r="C66">
        <f t="shared" si="4"/>
        <v>10.23</v>
      </c>
      <c r="D66">
        <f t="shared" si="5"/>
        <v>9.7999999999999989</v>
      </c>
      <c r="E66">
        <f t="shared" si="6"/>
        <v>0</v>
      </c>
      <c r="F66">
        <f t="shared" si="7"/>
        <v>6.8200000000000012</v>
      </c>
      <c r="G66">
        <f t="shared" si="8"/>
        <v>5.0599999999999996</v>
      </c>
      <c r="H66">
        <f t="shared" si="9"/>
        <v>7.7000000000000011</v>
      </c>
      <c r="I66">
        <f t="shared" si="10"/>
        <v>0</v>
      </c>
      <c r="J66">
        <f t="shared" si="11"/>
        <v>2.6</v>
      </c>
      <c r="K66">
        <f t="shared" si="12"/>
        <v>4</v>
      </c>
    </row>
    <row r="67" spans="1:11" s="13" customFormat="1" x14ac:dyDescent="0.2">
      <c r="A67" s="11">
        <v>45414</v>
      </c>
      <c r="B67" s="12">
        <f t="shared" si="3"/>
        <v>7</v>
      </c>
      <c r="C67" s="13">
        <f t="shared" si="4"/>
        <v>17.64</v>
      </c>
      <c r="D67" s="13">
        <f t="shared" si="5"/>
        <v>17.82</v>
      </c>
      <c r="E67" s="13">
        <f t="shared" si="6"/>
        <v>12.899999999999999</v>
      </c>
      <c r="F67" s="13">
        <f t="shared" si="7"/>
        <v>14.43</v>
      </c>
      <c r="G67" s="13">
        <f t="shared" si="8"/>
        <v>9</v>
      </c>
      <c r="H67" s="13">
        <f t="shared" si="9"/>
        <v>6</v>
      </c>
      <c r="I67" s="13">
        <f t="shared" si="10"/>
        <v>0</v>
      </c>
      <c r="J67" s="13">
        <f t="shared" si="11"/>
        <v>17.939999999999998</v>
      </c>
      <c r="K67" s="13">
        <f t="shared" si="12"/>
        <v>11.2</v>
      </c>
    </row>
    <row r="68" spans="1:11" x14ac:dyDescent="0.2">
      <c r="A68" s="1">
        <v>45415</v>
      </c>
      <c r="B68" s="5">
        <f t="shared" si="3"/>
        <v>8</v>
      </c>
      <c r="C68">
        <f t="shared" si="4"/>
        <v>13.2</v>
      </c>
      <c r="D68">
        <f t="shared" si="5"/>
        <v>14.96</v>
      </c>
      <c r="E68">
        <f t="shared" si="6"/>
        <v>13.6</v>
      </c>
      <c r="F68">
        <f t="shared" si="7"/>
        <v>11.16</v>
      </c>
      <c r="G68">
        <f t="shared" si="8"/>
        <v>12.209999999999999</v>
      </c>
      <c r="H68">
        <f t="shared" si="9"/>
        <v>10.23</v>
      </c>
      <c r="I68">
        <f t="shared" si="10"/>
        <v>0</v>
      </c>
      <c r="J68">
        <f t="shared" si="11"/>
        <v>18.239999999999998</v>
      </c>
      <c r="K68">
        <f t="shared" si="12"/>
        <v>6.4</v>
      </c>
    </row>
    <row r="69" spans="1:11" x14ac:dyDescent="0.2">
      <c r="A69" s="1">
        <v>45418</v>
      </c>
      <c r="B69" s="5">
        <f t="shared" si="3"/>
        <v>11</v>
      </c>
      <c r="C69">
        <f t="shared" si="4"/>
        <v>25.080000000000002</v>
      </c>
      <c r="D69">
        <f t="shared" si="5"/>
        <v>23.52</v>
      </c>
      <c r="E69">
        <f t="shared" si="6"/>
        <v>26.880000000000003</v>
      </c>
      <c r="F69">
        <f t="shared" si="7"/>
        <v>15.809999999999999</v>
      </c>
      <c r="G69">
        <f t="shared" si="8"/>
        <v>19.440000000000001</v>
      </c>
      <c r="H69">
        <f t="shared" si="9"/>
        <v>8.1999999999999993</v>
      </c>
      <c r="I69">
        <f t="shared" si="10"/>
        <v>0</v>
      </c>
      <c r="J69">
        <f t="shared" si="11"/>
        <v>24.36</v>
      </c>
      <c r="K69">
        <f t="shared" si="12"/>
        <v>11.2</v>
      </c>
    </row>
    <row r="70" spans="1:11" x14ac:dyDescent="0.2">
      <c r="A70" s="1">
        <v>45419</v>
      </c>
      <c r="B70" s="5">
        <f t="shared" si="3"/>
        <v>12</v>
      </c>
      <c r="C70">
        <f t="shared" si="4"/>
        <v>26.22</v>
      </c>
      <c r="D70">
        <f t="shared" si="5"/>
        <v>16.559999999999999</v>
      </c>
      <c r="E70">
        <f t="shared" si="6"/>
        <v>16.72</v>
      </c>
      <c r="F70">
        <f t="shared" si="7"/>
        <v>17.64</v>
      </c>
      <c r="G70">
        <f t="shared" si="8"/>
        <v>19</v>
      </c>
      <c r="H70">
        <f t="shared" si="9"/>
        <v>9.8999999999999986</v>
      </c>
      <c r="I70">
        <f t="shared" si="10"/>
        <v>0</v>
      </c>
      <c r="J70">
        <f t="shared" si="11"/>
        <v>24.790000000000003</v>
      </c>
      <c r="K70">
        <f t="shared" si="12"/>
        <v>7.4</v>
      </c>
    </row>
    <row r="71" spans="1:11" x14ac:dyDescent="0.2">
      <c r="A71" s="1">
        <v>45422</v>
      </c>
      <c r="B71" s="5">
        <f t="shared" si="3"/>
        <v>15</v>
      </c>
      <c r="C71">
        <f t="shared" si="4"/>
        <v>25.2</v>
      </c>
      <c r="D71">
        <f t="shared" si="5"/>
        <v>34</v>
      </c>
      <c r="E71">
        <f t="shared" si="6"/>
        <v>32.199999999999996</v>
      </c>
      <c r="F71">
        <f t="shared" si="7"/>
        <v>19.72</v>
      </c>
      <c r="G71">
        <f t="shared" si="8"/>
        <v>24.96</v>
      </c>
      <c r="H71">
        <f t="shared" si="9"/>
        <v>14.19</v>
      </c>
      <c r="I71">
        <f t="shared" si="10"/>
        <v>0</v>
      </c>
      <c r="J71">
        <f t="shared" si="11"/>
        <v>27</v>
      </c>
      <c r="K71">
        <f t="shared" si="12"/>
        <v>8.36</v>
      </c>
    </row>
    <row r="72" spans="1:11" x14ac:dyDescent="0.2">
      <c r="A72" s="1">
        <v>45425</v>
      </c>
      <c r="B72" s="5">
        <f t="shared" si="3"/>
        <v>18</v>
      </c>
      <c r="C72">
        <f t="shared" si="4"/>
        <v>33</v>
      </c>
      <c r="D72">
        <f t="shared" si="5"/>
        <v>21</v>
      </c>
      <c r="E72">
        <f t="shared" si="6"/>
        <v>28.56</v>
      </c>
      <c r="F72">
        <f t="shared" si="7"/>
        <v>23.400000000000002</v>
      </c>
      <c r="G72">
        <f t="shared" si="8"/>
        <v>26.88</v>
      </c>
      <c r="H72">
        <f t="shared" si="9"/>
        <v>15.36</v>
      </c>
      <c r="I72">
        <f t="shared" si="10"/>
        <v>0</v>
      </c>
      <c r="J72">
        <f t="shared" si="11"/>
        <v>47.12</v>
      </c>
      <c r="K72">
        <f t="shared" si="12"/>
        <v>16.920000000000002</v>
      </c>
    </row>
    <row r="73" spans="1:11" x14ac:dyDescent="0.2">
      <c r="A73" s="1">
        <v>45427</v>
      </c>
      <c r="B73" s="5">
        <f t="shared" si="3"/>
        <v>20</v>
      </c>
      <c r="C73">
        <f t="shared" si="4"/>
        <v>37.799999999999997</v>
      </c>
      <c r="D73">
        <f t="shared" si="5"/>
        <v>24.7</v>
      </c>
      <c r="E73">
        <f t="shared" si="6"/>
        <v>37.1</v>
      </c>
      <c r="F73">
        <f t="shared" si="7"/>
        <v>26.8</v>
      </c>
      <c r="G73">
        <f t="shared" si="8"/>
        <v>32.24</v>
      </c>
      <c r="H73">
        <f t="shared" si="9"/>
        <v>17.5</v>
      </c>
      <c r="I73">
        <f t="shared" si="10"/>
        <v>0</v>
      </c>
      <c r="J73">
        <f t="shared" si="11"/>
        <v>52</v>
      </c>
      <c r="K73">
        <f t="shared" si="12"/>
        <v>20</v>
      </c>
    </row>
    <row r="74" spans="1:11" x14ac:dyDescent="0.2">
      <c r="A74" s="1">
        <v>45429</v>
      </c>
      <c r="B74" s="5">
        <f t="shared" si="3"/>
        <v>22</v>
      </c>
      <c r="C74">
        <f t="shared" si="4"/>
        <v>26.460000000000004</v>
      </c>
      <c r="D74">
        <f t="shared" si="5"/>
        <v>9.8399999999999981</v>
      </c>
      <c r="E74">
        <f t="shared" si="6"/>
        <v>46.4</v>
      </c>
      <c r="F74">
        <f t="shared" si="7"/>
        <v>9.6000000000000014</v>
      </c>
      <c r="G74">
        <f t="shared" si="8"/>
        <v>1</v>
      </c>
      <c r="H74">
        <f t="shared" si="9"/>
        <v>21.619999999999997</v>
      </c>
      <c r="I74">
        <f t="shared" si="10"/>
        <v>0</v>
      </c>
      <c r="J74">
        <f t="shared" si="11"/>
        <v>58.650000000000006</v>
      </c>
      <c r="K74">
        <f t="shared" si="12"/>
        <v>27.44</v>
      </c>
    </row>
    <row r="75" spans="1:11" x14ac:dyDescent="0.2">
      <c r="A75" s="1">
        <v>45431</v>
      </c>
      <c r="B75" s="5">
        <f t="shared" si="3"/>
        <v>24</v>
      </c>
      <c r="C75">
        <f t="shared" si="4"/>
        <v>25.5</v>
      </c>
      <c r="D75">
        <f t="shared" si="5"/>
        <v>8</v>
      </c>
      <c r="E75">
        <f t="shared" si="6"/>
        <v>44.55</v>
      </c>
      <c r="F75">
        <f t="shared" si="7"/>
        <v>5</v>
      </c>
      <c r="G75">
        <f t="shared" si="8"/>
        <v>1</v>
      </c>
      <c r="H75">
        <f t="shared" si="9"/>
        <v>18</v>
      </c>
      <c r="I75">
        <f t="shared" si="10"/>
        <v>0</v>
      </c>
      <c r="J75">
        <f t="shared" si="11"/>
        <v>57.85</v>
      </c>
      <c r="K75">
        <f t="shared" si="12"/>
        <v>31.9</v>
      </c>
    </row>
    <row r="76" spans="1:11" x14ac:dyDescent="0.2">
      <c r="A76" s="1">
        <v>45434</v>
      </c>
      <c r="B76" s="5">
        <f t="shared" si="3"/>
        <v>27</v>
      </c>
      <c r="C76">
        <f t="shared" si="4"/>
        <v>40.949999999999996</v>
      </c>
      <c r="D76">
        <f t="shared" si="5"/>
        <v>9.6000000000000014</v>
      </c>
      <c r="E76">
        <f t="shared" si="6"/>
        <v>52.92</v>
      </c>
      <c r="F76">
        <f t="shared" si="7"/>
        <v>1</v>
      </c>
      <c r="G76">
        <f t="shared" si="8"/>
        <v>1</v>
      </c>
      <c r="H76">
        <f t="shared" si="9"/>
        <v>22.5</v>
      </c>
      <c r="I76">
        <f t="shared" si="10"/>
        <v>0</v>
      </c>
      <c r="J76">
        <f t="shared" si="11"/>
        <v>48.400000000000006</v>
      </c>
      <c r="K76">
        <f t="shared" si="12"/>
        <v>26.32</v>
      </c>
    </row>
    <row r="77" spans="1:11" x14ac:dyDescent="0.2">
      <c r="A77" s="1">
        <v>45436</v>
      </c>
      <c r="B77" s="5">
        <f t="shared" si="3"/>
        <v>29</v>
      </c>
      <c r="C77">
        <f t="shared" si="4"/>
        <v>48.1</v>
      </c>
      <c r="D77">
        <f t="shared" si="5"/>
        <v>4</v>
      </c>
      <c r="E77">
        <f t="shared" si="6"/>
        <v>71</v>
      </c>
      <c r="F77">
        <f t="shared" si="7"/>
        <v>0</v>
      </c>
      <c r="G77">
        <f t="shared" si="8"/>
        <v>1</v>
      </c>
      <c r="H77">
        <f t="shared" si="9"/>
        <v>42.25</v>
      </c>
      <c r="I77">
        <f t="shared" si="10"/>
        <v>0</v>
      </c>
      <c r="J77">
        <f t="shared" si="11"/>
        <v>59.78</v>
      </c>
      <c r="K77">
        <f t="shared" si="12"/>
        <v>23.5</v>
      </c>
    </row>
    <row r="78" spans="1:11" x14ac:dyDescent="0.2">
      <c r="A78" s="1">
        <v>45439</v>
      </c>
      <c r="B78" s="5">
        <f t="shared" si="3"/>
        <v>32</v>
      </c>
      <c r="C78">
        <f t="shared" si="4"/>
        <v>53.82</v>
      </c>
      <c r="D78">
        <f t="shared" si="5"/>
        <v>6.16</v>
      </c>
      <c r="E78">
        <f t="shared" si="6"/>
        <v>85.6</v>
      </c>
      <c r="F78">
        <f t="shared" si="7"/>
        <v>0</v>
      </c>
      <c r="G78">
        <f t="shared" si="8"/>
        <v>1</v>
      </c>
      <c r="H78">
        <f t="shared" si="9"/>
        <v>58.5</v>
      </c>
      <c r="I78">
        <f t="shared" si="10"/>
        <v>0</v>
      </c>
      <c r="J78">
        <f t="shared" si="11"/>
        <v>68.679999999999993</v>
      </c>
      <c r="K78">
        <f t="shared" si="12"/>
        <v>31.85</v>
      </c>
    </row>
    <row r="79" spans="1:11" x14ac:dyDescent="0.2">
      <c r="A79" s="1">
        <v>45441</v>
      </c>
      <c r="B79" s="5">
        <f t="shared" si="3"/>
        <v>34</v>
      </c>
      <c r="C79">
        <f t="shared" ref="C79:C86" si="13">C19*D19</f>
        <v>61.6</v>
      </c>
      <c r="D79">
        <f t="shared" ref="D79:D86" si="14">E19*F19</f>
        <v>17.16</v>
      </c>
      <c r="E79">
        <f t="shared" ref="E79:E86" si="15">G19*H19</f>
        <v>77.39</v>
      </c>
      <c r="F79">
        <f t="shared" ref="F79:F96" si="16">I19*J19</f>
        <v>0</v>
      </c>
      <c r="G79">
        <f t="shared" ref="G79:G96" si="17">K19*L19</f>
        <v>1</v>
      </c>
      <c r="H79">
        <f t="shared" ref="H79:H84" si="18">M19*N19</f>
        <v>44.879999999999995</v>
      </c>
      <c r="J79">
        <f t="shared" ref="J79:J84" si="19">Q19*R19</f>
        <v>74.8</v>
      </c>
      <c r="K79">
        <f t="shared" ref="K79:K80" si="20">S19*T19</f>
        <v>31.359999999999996</v>
      </c>
    </row>
    <row r="80" spans="1:11" x14ac:dyDescent="0.2">
      <c r="A80" s="1">
        <v>45443</v>
      </c>
      <c r="B80" s="5">
        <f t="shared" si="3"/>
        <v>36</v>
      </c>
      <c r="C80">
        <f t="shared" si="13"/>
        <v>51</v>
      </c>
      <c r="D80">
        <f t="shared" si="14"/>
        <v>16.66</v>
      </c>
      <c r="E80">
        <f t="shared" si="15"/>
        <v>63.860000000000007</v>
      </c>
      <c r="F80">
        <f t="shared" si="16"/>
        <v>1</v>
      </c>
      <c r="G80">
        <f t="shared" si="17"/>
        <v>11.100000000000001</v>
      </c>
      <c r="H80">
        <f t="shared" si="18"/>
        <v>46.480000000000004</v>
      </c>
      <c r="J80">
        <f t="shared" si="19"/>
        <v>88</v>
      </c>
      <c r="K80">
        <f t="shared" si="20"/>
        <v>40.799999999999997</v>
      </c>
    </row>
    <row r="81" spans="1:23" x14ac:dyDescent="0.2">
      <c r="A81" s="1">
        <v>45446</v>
      </c>
      <c r="B81" s="5">
        <f t="shared" si="3"/>
        <v>39</v>
      </c>
      <c r="C81">
        <f t="shared" si="13"/>
        <v>56.16</v>
      </c>
      <c r="D81">
        <f t="shared" si="14"/>
        <v>19.38</v>
      </c>
      <c r="E81">
        <f t="shared" si="15"/>
        <v>92.13000000000001</v>
      </c>
      <c r="F81">
        <f t="shared" si="16"/>
        <v>1</v>
      </c>
      <c r="G81">
        <f t="shared" si="17"/>
        <v>20.16</v>
      </c>
      <c r="H81">
        <f t="shared" si="18"/>
        <v>52.7</v>
      </c>
      <c r="J81">
        <f t="shared" si="19"/>
        <v>94.86</v>
      </c>
    </row>
    <row r="82" spans="1:23" x14ac:dyDescent="0.2">
      <c r="A82" s="1">
        <v>45448</v>
      </c>
      <c r="B82" s="5">
        <f t="shared" si="3"/>
        <v>41</v>
      </c>
      <c r="C82">
        <f t="shared" si="13"/>
        <v>77.420000000000016</v>
      </c>
      <c r="D82">
        <f t="shared" si="14"/>
        <v>14.43</v>
      </c>
      <c r="E82">
        <f t="shared" si="15"/>
        <v>118.37</v>
      </c>
      <c r="F82">
        <f t="shared" si="16"/>
        <v>4</v>
      </c>
      <c r="G82">
        <f t="shared" si="17"/>
        <v>12.18</v>
      </c>
      <c r="H82">
        <f t="shared" si="18"/>
        <v>64.17</v>
      </c>
      <c r="J82">
        <f t="shared" si="19"/>
        <v>110.48999999999998</v>
      </c>
      <c r="O82">
        <v>10.23</v>
      </c>
      <c r="P82">
        <v>9.7999999999999989</v>
      </c>
      <c r="Q82">
        <v>0</v>
      </c>
      <c r="R82">
        <v>6.8200000000000012</v>
      </c>
      <c r="S82">
        <v>5.0599999999999996</v>
      </c>
      <c r="T82">
        <v>7.7000000000000011</v>
      </c>
      <c r="U82">
        <v>0</v>
      </c>
      <c r="V82">
        <v>2.6</v>
      </c>
      <c r="W82">
        <v>4</v>
      </c>
    </row>
    <row r="83" spans="1:23" x14ac:dyDescent="0.2">
      <c r="A83" s="1">
        <v>45450</v>
      </c>
      <c r="B83" s="5">
        <f t="shared" si="3"/>
        <v>43</v>
      </c>
      <c r="C83">
        <f t="shared" si="13"/>
        <v>43.52</v>
      </c>
      <c r="D83">
        <f t="shared" si="14"/>
        <v>12.4</v>
      </c>
      <c r="E83">
        <f t="shared" si="15"/>
        <v>86.4</v>
      </c>
      <c r="F83">
        <f t="shared" si="16"/>
        <v>0</v>
      </c>
      <c r="G83">
        <f t="shared" si="17"/>
        <v>7.4</v>
      </c>
      <c r="H83">
        <f t="shared" si="18"/>
        <v>46.62</v>
      </c>
      <c r="J83">
        <f t="shared" si="19"/>
        <v>79.199999999999989</v>
      </c>
    </row>
    <row r="84" spans="1:23" x14ac:dyDescent="0.2">
      <c r="A84" s="1">
        <v>45453</v>
      </c>
      <c r="B84" s="5">
        <f t="shared" si="3"/>
        <v>46</v>
      </c>
      <c r="C84">
        <f t="shared" si="13"/>
        <v>56.089999999999996</v>
      </c>
      <c r="D84">
        <f t="shared" si="14"/>
        <v>16</v>
      </c>
      <c r="E84">
        <f t="shared" si="15"/>
        <v>122.82000000000001</v>
      </c>
      <c r="F84">
        <f t="shared" si="16"/>
        <v>12.09</v>
      </c>
      <c r="G84">
        <f t="shared" si="17"/>
        <v>12.18</v>
      </c>
      <c r="H84">
        <f t="shared" si="18"/>
        <v>75.84</v>
      </c>
      <c r="J84">
        <f t="shared" si="19"/>
        <v>134.39000000000001</v>
      </c>
      <c r="O84">
        <f>AVERAGE(O82:W82)</f>
        <v>5.1344444444444441</v>
      </c>
    </row>
    <row r="85" spans="1:23" x14ac:dyDescent="0.2">
      <c r="A85" s="1">
        <v>45455</v>
      </c>
      <c r="B85" s="5">
        <f t="shared" si="3"/>
        <v>48</v>
      </c>
      <c r="C85">
        <f t="shared" si="13"/>
        <v>59.859999999999992</v>
      </c>
      <c r="D85">
        <f t="shared" si="14"/>
        <v>10.5</v>
      </c>
      <c r="E85">
        <f t="shared" si="15"/>
        <v>126.89999999999999</v>
      </c>
      <c r="F85">
        <f t="shared" si="16"/>
        <v>12.709999999999999</v>
      </c>
      <c r="G85">
        <f t="shared" si="17"/>
        <v>9.6</v>
      </c>
    </row>
    <row r="86" spans="1:23" x14ac:dyDescent="0.2">
      <c r="A86" s="1">
        <v>45457</v>
      </c>
      <c r="B86" s="5">
        <f t="shared" si="3"/>
        <v>50</v>
      </c>
      <c r="C86">
        <f t="shared" si="13"/>
        <v>63.839999999999996</v>
      </c>
      <c r="D86">
        <f t="shared" si="14"/>
        <v>15.190000000000001</v>
      </c>
      <c r="E86">
        <f t="shared" si="15"/>
        <v>171.72000000000003</v>
      </c>
      <c r="F86">
        <f t="shared" si="16"/>
        <v>16.2</v>
      </c>
      <c r="G86">
        <f t="shared" si="17"/>
        <v>22.200000000000003</v>
      </c>
    </row>
    <row r="87" spans="1:23" x14ac:dyDescent="0.2">
      <c r="A87" s="1">
        <v>45460</v>
      </c>
      <c r="B87" s="5">
        <f t="shared" si="3"/>
        <v>53</v>
      </c>
      <c r="F87">
        <f t="shared" si="16"/>
        <v>11.879999999999999</v>
      </c>
      <c r="G87">
        <f t="shared" si="17"/>
        <v>23.119999999999997</v>
      </c>
    </row>
    <row r="88" spans="1:23" x14ac:dyDescent="0.2">
      <c r="A88" s="1">
        <v>45461</v>
      </c>
      <c r="B88" s="5">
        <f t="shared" si="3"/>
        <v>54</v>
      </c>
      <c r="F88">
        <f t="shared" si="16"/>
        <v>13.299999999999999</v>
      </c>
      <c r="G88">
        <f t="shared" si="17"/>
        <v>24.849999999999998</v>
      </c>
    </row>
    <row r="89" spans="1:23" x14ac:dyDescent="0.2">
      <c r="A89" s="1">
        <v>45464</v>
      </c>
      <c r="B89" s="5">
        <f t="shared" si="3"/>
        <v>57</v>
      </c>
      <c r="F89">
        <f t="shared" si="16"/>
        <v>24.96</v>
      </c>
      <c r="G89">
        <f t="shared" si="17"/>
        <v>17.36</v>
      </c>
    </row>
    <row r="90" spans="1:23" x14ac:dyDescent="0.2">
      <c r="A90" s="1">
        <v>45467</v>
      </c>
      <c r="B90" s="5">
        <f t="shared" ref="B90:B100" si="21">_xlfn.DAYS(A90,$A$3)</f>
        <v>60</v>
      </c>
      <c r="F90">
        <f t="shared" si="16"/>
        <v>35.400000000000006</v>
      </c>
      <c r="G90">
        <f t="shared" si="17"/>
        <v>30.599999999999998</v>
      </c>
    </row>
    <row r="91" spans="1:23" x14ac:dyDescent="0.2">
      <c r="A91" s="1">
        <v>45470</v>
      </c>
      <c r="B91" s="5">
        <f t="shared" si="21"/>
        <v>63</v>
      </c>
      <c r="F91">
        <f t="shared" si="16"/>
        <v>42.839999999999996</v>
      </c>
      <c r="G91">
        <f t="shared" si="17"/>
        <v>34.08</v>
      </c>
    </row>
    <row r="92" spans="1:23" x14ac:dyDescent="0.2">
      <c r="A92" s="1">
        <v>45471</v>
      </c>
      <c r="B92" s="5">
        <f t="shared" si="21"/>
        <v>64</v>
      </c>
      <c r="F92">
        <f t="shared" si="16"/>
        <v>44.800000000000004</v>
      </c>
      <c r="G92">
        <f t="shared" si="17"/>
        <v>37.629999999999995</v>
      </c>
    </row>
    <row r="93" spans="1:23" x14ac:dyDescent="0.2">
      <c r="A93" s="1">
        <v>45474</v>
      </c>
      <c r="B93" s="5">
        <f t="shared" si="21"/>
        <v>67</v>
      </c>
      <c r="F93">
        <f t="shared" si="16"/>
        <v>37.200000000000003</v>
      </c>
      <c r="G93">
        <f t="shared" si="17"/>
        <v>22.44</v>
      </c>
    </row>
    <row r="94" spans="1:23" x14ac:dyDescent="0.2">
      <c r="A94" s="1">
        <v>45475</v>
      </c>
      <c r="B94" s="5">
        <f t="shared" si="21"/>
        <v>68</v>
      </c>
      <c r="F94">
        <f t="shared" si="16"/>
        <v>42.839999999999996</v>
      </c>
      <c r="G94">
        <f t="shared" si="17"/>
        <v>27.84</v>
      </c>
    </row>
    <row r="95" spans="1:23" x14ac:dyDescent="0.2">
      <c r="A95" s="1">
        <v>45478</v>
      </c>
      <c r="B95" s="5">
        <f t="shared" si="21"/>
        <v>71</v>
      </c>
      <c r="F95">
        <f t="shared" si="16"/>
        <v>43.550000000000004</v>
      </c>
      <c r="G95">
        <f t="shared" si="17"/>
        <v>42.4</v>
      </c>
    </row>
    <row r="96" spans="1:23" x14ac:dyDescent="0.2">
      <c r="A96" s="1">
        <v>45481</v>
      </c>
      <c r="B96" s="5">
        <f t="shared" si="21"/>
        <v>74</v>
      </c>
      <c r="F96">
        <f t="shared" si="16"/>
        <v>48.279999999999994</v>
      </c>
      <c r="G96">
        <f t="shared" si="17"/>
        <v>47.31</v>
      </c>
    </row>
    <row r="97" spans="1:7" x14ac:dyDescent="0.2">
      <c r="A97" s="1">
        <v>45483</v>
      </c>
      <c r="B97" s="5">
        <f t="shared" si="21"/>
        <v>76</v>
      </c>
      <c r="D97" s="7"/>
      <c r="E97" s="7"/>
      <c r="F97">
        <f t="shared" ref="F97" si="22">I37*J37</f>
        <v>70.400000000000006</v>
      </c>
      <c r="G97">
        <f t="shared" ref="G97:G100" si="23">K37*L37</f>
        <v>73.709999999999994</v>
      </c>
    </row>
    <row r="98" spans="1:7" x14ac:dyDescent="0.2">
      <c r="A98" s="1">
        <v>45485</v>
      </c>
      <c r="B98" s="5">
        <f t="shared" si="21"/>
        <v>78</v>
      </c>
      <c r="D98" s="7"/>
      <c r="E98" s="7"/>
      <c r="G98">
        <f t="shared" si="23"/>
        <v>78.850000000000009</v>
      </c>
    </row>
    <row r="99" spans="1:7" x14ac:dyDescent="0.2">
      <c r="A99" s="1">
        <v>45488</v>
      </c>
      <c r="B99" s="5">
        <f t="shared" si="21"/>
        <v>81</v>
      </c>
      <c r="D99" s="7"/>
      <c r="E99" s="7"/>
      <c r="G99">
        <f t="shared" si="23"/>
        <v>67.899999999999991</v>
      </c>
    </row>
    <row r="100" spans="1:7" x14ac:dyDescent="0.2">
      <c r="A100" s="1">
        <v>45490</v>
      </c>
      <c r="B100" s="5">
        <f t="shared" si="21"/>
        <v>83</v>
      </c>
      <c r="G100">
        <f t="shared" si="23"/>
        <v>69.75</v>
      </c>
    </row>
    <row r="101" spans="1:7" x14ac:dyDescent="0.2">
      <c r="C101" s="7" t="s">
        <v>11</v>
      </c>
      <c r="D101" s="7" t="s">
        <v>10</v>
      </c>
    </row>
    <row r="102" spans="1:7" x14ac:dyDescent="0.2">
      <c r="C102" s="7" t="s">
        <v>4</v>
      </c>
      <c r="D102" s="7" t="s">
        <v>9</v>
      </c>
    </row>
    <row r="103" spans="1:7" x14ac:dyDescent="0.2">
      <c r="C103" s="7" t="s">
        <v>5</v>
      </c>
      <c r="D103" s="7" t="s">
        <v>12</v>
      </c>
    </row>
    <row r="142" spans="3:28" x14ac:dyDescent="0.2">
      <c r="C142" s="14"/>
      <c r="D142" s="15"/>
      <c r="E142" s="16"/>
      <c r="F142" s="16"/>
      <c r="G142" s="16"/>
      <c r="H142" s="15"/>
      <c r="I142" s="16"/>
      <c r="J142" s="16"/>
      <c r="K142" s="16"/>
      <c r="L142" s="15"/>
      <c r="M142" s="16"/>
      <c r="N142" s="16"/>
      <c r="O142" s="16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3"/>
  <sheetViews>
    <sheetView workbookViewId="0">
      <selection sqref="A1:T26"/>
    </sheetView>
  </sheetViews>
  <sheetFormatPr baseColWidth="10" defaultRowHeight="15" x14ac:dyDescent="0.2"/>
  <sheetData>
    <row r="1" spans="1:20" x14ac:dyDescent="0.2">
      <c r="B1" t="str">
        <f>raw!B1</f>
        <v>Group</v>
      </c>
      <c r="C1" t="str">
        <f>raw!C1</f>
        <v>B</v>
      </c>
      <c r="D1" t="str">
        <f>raw!E1</f>
        <v>A</v>
      </c>
      <c r="E1" t="str">
        <f>raw!G1</f>
        <v>C</v>
      </c>
      <c r="F1" t="s">
        <v>4</v>
      </c>
      <c r="G1" t="s">
        <v>4</v>
      </c>
      <c r="H1" s="2" t="s">
        <v>4</v>
      </c>
      <c r="I1" t="s">
        <v>5</v>
      </c>
      <c r="J1" t="s">
        <v>5</v>
      </c>
      <c r="K1" t="s">
        <v>6</v>
      </c>
      <c r="L1" t="s">
        <v>6</v>
      </c>
      <c r="M1" t="str">
        <f>raw!M1</f>
        <v>B</v>
      </c>
      <c r="N1" t="str">
        <f>raw!O1</f>
        <v>C</v>
      </c>
      <c r="O1" t="str">
        <f>raw!Q1</f>
        <v>C</v>
      </c>
      <c r="P1">
        <f>raw!P1</f>
        <v>0</v>
      </c>
      <c r="Q1">
        <f>raw!R1</f>
        <v>0</v>
      </c>
      <c r="R1">
        <f>raw!T1</f>
        <v>0</v>
      </c>
      <c r="S1" t="str">
        <f>raw!S1</f>
        <v>B</v>
      </c>
      <c r="T1">
        <f>raw!T1</f>
        <v>0</v>
      </c>
    </row>
    <row r="2" spans="1:20" x14ac:dyDescent="0.2">
      <c r="A2" t="str">
        <f>raw!A2</f>
        <v>Date/Day</v>
      </c>
      <c r="B2" t="str">
        <f>raw!B2</f>
        <v>Mouse</v>
      </c>
      <c r="C2">
        <f>raw!C2</f>
        <v>1</v>
      </c>
      <c r="D2">
        <f>raw!E2</f>
        <v>2</v>
      </c>
      <c r="E2">
        <f>raw!G2</f>
        <v>3</v>
      </c>
      <c r="F2">
        <v>4</v>
      </c>
      <c r="G2">
        <v>5</v>
      </c>
      <c r="H2" s="2">
        <v>6</v>
      </c>
      <c r="I2">
        <v>7</v>
      </c>
      <c r="J2">
        <v>8</v>
      </c>
      <c r="K2">
        <v>9</v>
      </c>
      <c r="L2">
        <v>10</v>
      </c>
      <c r="M2">
        <f>raw!M2</f>
        <v>6</v>
      </c>
      <c r="N2">
        <f>raw!O2</f>
        <v>7</v>
      </c>
      <c r="O2">
        <f>raw!Q2</f>
        <v>8</v>
      </c>
      <c r="P2">
        <f>raw!P2</f>
        <v>0</v>
      </c>
      <c r="Q2">
        <f>raw!R2</f>
        <v>0</v>
      </c>
      <c r="R2">
        <f>raw!T2</f>
        <v>0</v>
      </c>
      <c r="S2">
        <f>raw!S2</f>
        <v>9</v>
      </c>
      <c r="T2">
        <f>raw!T2</f>
        <v>0</v>
      </c>
    </row>
    <row r="3" spans="1:20" x14ac:dyDescent="0.2">
      <c r="A3" s="1">
        <v>45154</v>
      </c>
      <c r="B3">
        <f>_xlfn.DAYS(A3,A3)</f>
        <v>0</v>
      </c>
      <c r="C3">
        <f>raw!C3*raw!D3</f>
        <v>0</v>
      </c>
      <c r="D3">
        <f>raw!E3*raw!F3</f>
        <v>0</v>
      </c>
      <c r="E3">
        <f>raw!G3*raw!H3</f>
        <v>0</v>
      </c>
      <c r="F3">
        <f>raw!F3*raw!G3</f>
        <v>0</v>
      </c>
      <c r="G3">
        <f>raw!H3*raw!I3</f>
        <v>0</v>
      </c>
      <c r="H3">
        <f>raw!J3*raw!K3</f>
        <v>0</v>
      </c>
      <c r="I3">
        <f>raw!I3*raw!J3</f>
        <v>0</v>
      </c>
      <c r="J3">
        <f>raw!K3*raw!L3</f>
        <v>0</v>
      </c>
      <c r="K3">
        <f>raw!M3*raw!N3</f>
        <v>0</v>
      </c>
      <c r="L3">
        <f>raw!L3*raw!M3</f>
        <v>0</v>
      </c>
      <c r="M3">
        <f>raw!M3*raw!N3</f>
        <v>0</v>
      </c>
      <c r="N3">
        <f>raw!O3*raw!P3</f>
        <v>0</v>
      </c>
      <c r="O3">
        <f>raw!Q3*raw!R3</f>
        <v>0</v>
      </c>
      <c r="P3">
        <f>raw!P3*raw!Q3</f>
        <v>0</v>
      </c>
      <c r="Q3">
        <f>raw!R3*raw!S3</f>
        <v>0</v>
      </c>
      <c r="R3">
        <f>raw!T3*raw!U3</f>
        <v>0</v>
      </c>
      <c r="S3">
        <f>raw!S3*raw!T3</f>
        <v>0</v>
      </c>
      <c r="T3">
        <f>raw!T3*raw!U3</f>
        <v>0</v>
      </c>
    </row>
    <row r="4" spans="1:20" x14ac:dyDescent="0.2">
      <c r="A4" s="1">
        <v>45156</v>
      </c>
      <c r="B4">
        <f>_xlfn.DAYS(A4,$A$3)</f>
        <v>2</v>
      </c>
      <c r="C4">
        <f>raw!C4*raw!D4</f>
        <v>0</v>
      </c>
      <c r="D4">
        <f>raw!E4*raw!F4</f>
        <v>0</v>
      </c>
      <c r="E4">
        <f>raw!G4*raw!H4</f>
        <v>0</v>
      </c>
      <c r="F4">
        <f>raw!F4*raw!G4</f>
        <v>0</v>
      </c>
      <c r="G4">
        <f>raw!H4*raw!I4</f>
        <v>0</v>
      </c>
      <c r="H4">
        <f>raw!J4*raw!K4</f>
        <v>0</v>
      </c>
      <c r="I4">
        <f>raw!I4*raw!J4</f>
        <v>0</v>
      </c>
      <c r="J4">
        <f>raw!K4*raw!L4</f>
        <v>0</v>
      </c>
      <c r="K4">
        <f>raw!M4*raw!N4</f>
        <v>0</v>
      </c>
      <c r="L4">
        <f>raw!L4*raw!M4</f>
        <v>0</v>
      </c>
      <c r="M4">
        <f>raw!M4*raw!N4</f>
        <v>0</v>
      </c>
      <c r="N4">
        <f>raw!O4*raw!P4</f>
        <v>0</v>
      </c>
      <c r="O4">
        <f>raw!Q4*raw!R4</f>
        <v>0</v>
      </c>
      <c r="P4">
        <f>raw!P4*raw!Q4</f>
        <v>0</v>
      </c>
      <c r="Q4">
        <f>raw!R4*raw!S4</f>
        <v>0</v>
      </c>
      <c r="R4">
        <f>raw!T4*raw!U4</f>
        <v>0</v>
      </c>
      <c r="S4">
        <f>raw!S4*raw!T4</f>
        <v>0</v>
      </c>
      <c r="T4">
        <f>raw!T4*raw!U4</f>
        <v>0</v>
      </c>
    </row>
    <row r="5" spans="1:20" x14ac:dyDescent="0.2">
      <c r="A5" s="1">
        <v>45157</v>
      </c>
      <c r="B5">
        <f t="shared" ref="B5:B6" si="0">_xlfn.DAYS(A5,$A$3)</f>
        <v>3</v>
      </c>
      <c r="C5">
        <f>raw!C5*raw!D5</f>
        <v>6</v>
      </c>
      <c r="D5">
        <f>raw!E6*raw!F6</f>
        <v>9.7999999999999989</v>
      </c>
      <c r="E5">
        <f>raw!G5*raw!H5</f>
        <v>0</v>
      </c>
      <c r="F5">
        <f>raw!F6*raw!G5</f>
        <v>0</v>
      </c>
      <c r="G5">
        <f>raw!H5*raw!I5</f>
        <v>0</v>
      </c>
      <c r="H5">
        <f>raw!J5*raw!K5</f>
        <v>6</v>
      </c>
      <c r="I5">
        <f>raw!I5*raw!J5</f>
        <v>6</v>
      </c>
      <c r="J5">
        <f>raw!K5*raw!L5</f>
        <v>4</v>
      </c>
      <c r="K5">
        <f>raw!M5*raw!N5</f>
        <v>6</v>
      </c>
      <c r="L5">
        <f>raw!L5*raw!M5</f>
        <v>4</v>
      </c>
      <c r="M5">
        <f>raw!M5*raw!N5</f>
        <v>6</v>
      </c>
      <c r="N5">
        <f>raw!O5*raw!P5</f>
        <v>0</v>
      </c>
      <c r="O5">
        <f>raw!Q5*raw!R5</f>
        <v>1</v>
      </c>
      <c r="P5">
        <f>raw!P5*raw!Q5</f>
        <v>0</v>
      </c>
      <c r="Q5">
        <f>raw!R5*raw!S5</f>
        <v>1</v>
      </c>
      <c r="R5">
        <f>raw!T5*raw!U5</f>
        <v>0</v>
      </c>
      <c r="S5">
        <f>raw!S5*raw!T5</f>
        <v>1</v>
      </c>
      <c r="T5">
        <f>raw!T5*raw!U5</f>
        <v>0</v>
      </c>
    </row>
    <row r="6" spans="1:20" x14ac:dyDescent="0.2">
      <c r="A6" s="1">
        <v>45159</v>
      </c>
      <c r="B6">
        <f t="shared" si="0"/>
        <v>5</v>
      </c>
      <c r="C6">
        <f>raw!C6*raw!D6</f>
        <v>10.23</v>
      </c>
      <c r="D6">
        <f>raw!E7*raw!F7</f>
        <v>17.82</v>
      </c>
      <c r="E6">
        <f>raw!G7*raw!H7</f>
        <v>12.899999999999999</v>
      </c>
      <c r="F6">
        <f>raw!F7*raw!G7</f>
        <v>14.19</v>
      </c>
      <c r="G6">
        <f>raw!H7*raw!I6</f>
        <v>6.6000000000000005</v>
      </c>
      <c r="H6">
        <f>raw!J6*raw!K6</f>
        <v>6.8200000000000012</v>
      </c>
      <c r="I6">
        <f>raw!I6*raw!J6</f>
        <v>6.8200000000000012</v>
      </c>
      <c r="J6">
        <f>raw!K6*raw!L6</f>
        <v>5.0599999999999996</v>
      </c>
      <c r="K6">
        <f>raw!M6*raw!N6</f>
        <v>7.7000000000000011</v>
      </c>
      <c r="L6">
        <f>raw!L6*raw!M6</f>
        <v>5.0599999999999996</v>
      </c>
      <c r="M6">
        <f>raw!M6*raw!N6</f>
        <v>7.7000000000000011</v>
      </c>
      <c r="N6">
        <f>raw!O6*raw!P6</f>
        <v>0</v>
      </c>
      <c r="O6">
        <f>raw!Q6*raw!R6</f>
        <v>2.6</v>
      </c>
      <c r="P6">
        <f>raw!P6*raw!Q6</f>
        <v>0</v>
      </c>
      <c r="Q6">
        <f>raw!R6*raw!S6</f>
        <v>4</v>
      </c>
      <c r="R6">
        <f>raw!T6*raw!U6</f>
        <v>0</v>
      </c>
      <c r="S6">
        <f>raw!S6*raw!T6</f>
        <v>4</v>
      </c>
      <c r="T6">
        <f>raw!T6*raw!U6</f>
        <v>0</v>
      </c>
    </row>
    <row r="7" spans="1:20" x14ac:dyDescent="0.2">
      <c r="A7" s="1">
        <v>45161</v>
      </c>
      <c r="B7">
        <f>_xlfn.DAYS(A7,$A$3)</f>
        <v>7</v>
      </c>
      <c r="C7">
        <f>raw!C7*raw!D7</f>
        <v>17.64</v>
      </c>
      <c r="D7">
        <f>raw!E8*raw!F8</f>
        <v>14.96</v>
      </c>
      <c r="E7">
        <f>raw!G8*raw!H8</f>
        <v>13.6</v>
      </c>
      <c r="F7">
        <f>raw!F8*raw!G8</f>
        <v>17.600000000000001</v>
      </c>
      <c r="G7">
        <f>raw!H8*raw!I7</f>
        <v>13.26</v>
      </c>
      <c r="H7">
        <f>raw!J7*raw!K7</f>
        <v>11.100000000000001</v>
      </c>
      <c r="I7">
        <f>raw!I7*raw!J7</f>
        <v>14.43</v>
      </c>
      <c r="J7">
        <f>raw!K7*raw!L7</f>
        <v>9</v>
      </c>
      <c r="K7">
        <f>raw!M7*raw!N7</f>
        <v>6</v>
      </c>
      <c r="L7">
        <f>raw!L7*raw!M7</f>
        <v>9</v>
      </c>
      <c r="M7">
        <f>raw!M7*raw!N7</f>
        <v>6</v>
      </c>
      <c r="N7">
        <f>raw!O7*raw!P7</f>
        <v>0</v>
      </c>
      <c r="O7">
        <f>raw!Q7*raw!R7</f>
        <v>17.939999999999998</v>
      </c>
      <c r="P7">
        <f>raw!P7*raw!Q7</f>
        <v>0</v>
      </c>
      <c r="Q7">
        <f>raw!R7*raw!S7</f>
        <v>15.6</v>
      </c>
      <c r="R7">
        <f>raw!T7*raw!U7</f>
        <v>0</v>
      </c>
      <c r="S7">
        <f>raw!S7*raw!T7</f>
        <v>11.2</v>
      </c>
      <c r="T7">
        <f>raw!T7*raw!U7</f>
        <v>0</v>
      </c>
    </row>
    <row r="8" spans="1:20" x14ac:dyDescent="0.2">
      <c r="A8" s="1">
        <v>45163</v>
      </c>
      <c r="B8">
        <f>_xlfn.DAYS(A8,$A$3)</f>
        <v>9</v>
      </c>
      <c r="C8">
        <f>raw!C8*raw!D8</f>
        <v>13.2</v>
      </c>
      <c r="D8" t="e">
        <f>raw!#REF!*raw!#REF!</f>
        <v>#REF!</v>
      </c>
      <c r="E8">
        <f>raw!G9*raw!H9</f>
        <v>26.880000000000003</v>
      </c>
      <c r="F8" t="e">
        <f>raw!#REF!*raw!G9</f>
        <v>#REF!</v>
      </c>
      <c r="G8">
        <f>raw!H9*raw!I8</f>
        <v>13.020000000000001</v>
      </c>
      <c r="H8">
        <f>raw!J8*raw!K8</f>
        <v>13.32</v>
      </c>
      <c r="I8">
        <f>raw!I8*raw!J8</f>
        <v>11.16</v>
      </c>
      <c r="J8">
        <f>raw!K8*raw!L8</f>
        <v>12.209999999999999</v>
      </c>
      <c r="K8">
        <f>raw!M8*raw!N8</f>
        <v>10.23</v>
      </c>
      <c r="L8">
        <f>raw!L8*raw!M8</f>
        <v>10.889999999999999</v>
      </c>
      <c r="M8">
        <f>raw!M8*raw!N8</f>
        <v>10.23</v>
      </c>
      <c r="N8">
        <f>raw!O8*raw!P8</f>
        <v>0</v>
      </c>
      <c r="O8">
        <f>raw!Q8*raw!R8</f>
        <v>18.239999999999998</v>
      </c>
      <c r="P8">
        <f>raw!P8*raw!Q8</f>
        <v>0</v>
      </c>
      <c r="Q8">
        <f>raw!R8*raw!S8</f>
        <v>12.16</v>
      </c>
      <c r="R8">
        <f>raw!T8*raw!U8</f>
        <v>0</v>
      </c>
      <c r="S8">
        <f>raw!S8*raw!T8</f>
        <v>6.4</v>
      </c>
      <c r="T8">
        <f>raw!T8*raw!U8</f>
        <v>0</v>
      </c>
    </row>
    <row r="9" spans="1:20" x14ac:dyDescent="0.2">
      <c r="A9" s="1">
        <v>45166</v>
      </c>
      <c r="B9">
        <f>_xlfn.DAYS(A9,$A$3)</f>
        <v>12</v>
      </c>
      <c r="C9">
        <f>raw!C9*raw!D9</f>
        <v>25.080000000000002</v>
      </c>
      <c r="D9" t="e">
        <f>raw!#REF!*raw!#REF!</f>
        <v>#REF!</v>
      </c>
      <c r="E9">
        <f>raw!G10*raw!H10</f>
        <v>16.72</v>
      </c>
      <c r="F9" t="e">
        <f>raw!#REF!*raw!G10</f>
        <v>#REF!</v>
      </c>
      <c r="G9">
        <f>raw!H10*raw!I9</f>
        <v>19.38</v>
      </c>
      <c r="H9">
        <f>raw!J9*raw!K9</f>
        <v>16.740000000000002</v>
      </c>
      <c r="I9">
        <f>raw!I9*raw!J9</f>
        <v>15.809999999999999</v>
      </c>
      <c r="J9">
        <f>raw!K9*raw!L9</f>
        <v>19.440000000000001</v>
      </c>
      <c r="K9">
        <f>raw!M9*raw!N9</f>
        <v>8.1999999999999993</v>
      </c>
      <c r="L9">
        <f>raw!L9*raw!M9</f>
        <v>14.76</v>
      </c>
      <c r="M9">
        <f>raw!M9*raw!N9</f>
        <v>8.1999999999999993</v>
      </c>
      <c r="N9">
        <f>raw!O9*raw!P9</f>
        <v>0</v>
      </c>
      <c r="O9">
        <f>raw!Q9*raw!R9</f>
        <v>24.36</v>
      </c>
      <c r="P9">
        <f>raw!P9*raw!Q9</f>
        <v>0</v>
      </c>
      <c r="Q9">
        <f>raw!R9*raw!S9</f>
        <v>16.8</v>
      </c>
      <c r="R9">
        <f>raw!T9*raw!U9</f>
        <v>0</v>
      </c>
      <c r="S9">
        <f>raw!S9*raw!T9</f>
        <v>11.2</v>
      </c>
      <c r="T9">
        <f>raw!T9*raw!U9</f>
        <v>0</v>
      </c>
    </row>
    <row r="10" spans="1:20" x14ac:dyDescent="0.2">
      <c r="A10" s="1">
        <v>45168</v>
      </c>
      <c r="B10">
        <v>16</v>
      </c>
      <c r="C10">
        <f>raw!C10*raw!D10</f>
        <v>26.22</v>
      </c>
      <c r="D10">
        <f>raw!E9*raw!F9</f>
        <v>23.52</v>
      </c>
      <c r="E10">
        <f>raw!G11*raw!H11</f>
        <v>32.199999999999996</v>
      </c>
      <c r="F10">
        <f>raw!F9*raw!G11</f>
        <v>34.300000000000004</v>
      </c>
      <c r="G10">
        <f>raw!H11*raw!I10</f>
        <v>22.54</v>
      </c>
      <c r="H10">
        <f>raw!J10*raw!K10</f>
        <v>18</v>
      </c>
      <c r="I10">
        <f>raw!I10*raw!J10</f>
        <v>17.64</v>
      </c>
      <c r="J10">
        <f>raw!K10*raw!L10</f>
        <v>19</v>
      </c>
      <c r="K10">
        <f>raw!M10*raw!N10</f>
        <v>9.8999999999999986</v>
      </c>
      <c r="L10">
        <f>raw!L10*raw!M10</f>
        <v>12.54</v>
      </c>
      <c r="M10">
        <f>raw!M10*raw!N10</f>
        <v>9.8999999999999986</v>
      </c>
      <c r="N10">
        <f>raw!O10*raw!P10</f>
        <v>0</v>
      </c>
      <c r="O10">
        <f>raw!Q10*raw!R10</f>
        <v>24.790000000000003</v>
      </c>
      <c r="P10">
        <f>raw!P10*raw!Q10</f>
        <v>0</v>
      </c>
      <c r="Q10">
        <f>raw!R10*raw!S10</f>
        <v>7.4</v>
      </c>
      <c r="R10">
        <f>raw!T10*raw!U10</f>
        <v>0</v>
      </c>
      <c r="S10">
        <f>raw!S10*raw!T10</f>
        <v>7.4</v>
      </c>
      <c r="T10">
        <f>raw!T10*raw!U10</f>
        <v>0</v>
      </c>
    </row>
    <row r="11" spans="1:20" x14ac:dyDescent="0.2">
      <c r="A11" s="1"/>
      <c r="B11">
        <v>18</v>
      </c>
      <c r="C11">
        <f>raw!C11*raw!D11</f>
        <v>25.2</v>
      </c>
      <c r="D11">
        <f>raw!E10*raw!F10</f>
        <v>16.559999999999999</v>
      </c>
      <c r="E11">
        <f>raw!G12*raw!H12</f>
        <v>28.56</v>
      </c>
    </row>
    <row r="12" spans="1:20" x14ac:dyDescent="0.2">
      <c r="A12" s="1"/>
      <c r="B12">
        <v>20</v>
      </c>
      <c r="C12">
        <f>raw!C12*raw!D12</f>
        <v>33</v>
      </c>
      <c r="D12">
        <f>raw!E11*raw!F11</f>
        <v>34</v>
      </c>
      <c r="E12" t="e">
        <f>raw!#REF!*raw!#REF!</f>
        <v>#REF!</v>
      </c>
    </row>
    <row r="13" spans="1:20" x14ac:dyDescent="0.2">
      <c r="A13" s="1"/>
      <c r="B13">
        <v>23</v>
      </c>
      <c r="C13">
        <f>raw!C13*raw!D13</f>
        <v>37.799999999999997</v>
      </c>
      <c r="D13">
        <f>raw!E13*raw!F13</f>
        <v>24.7</v>
      </c>
      <c r="E13">
        <f>raw!G13*raw!H13</f>
        <v>37.1</v>
      </c>
    </row>
    <row r="14" spans="1:20" x14ac:dyDescent="0.2">
      <c r="A14" s="1"/>
      <c r="B14">
        <v>25</v>
      </c>
      <c r="C14">
        <f>raw!C14*raw!D14</f>
        <v>26.460000000000004</v>
      </c>
      <c r="D14">
        <f>raw!E14*raw!F14</f>
        <v>9.8399999999999981</v>
      </c>
      <c r="E14">
        <f>raw!G14*raw!H14</f>
        <v>46.4</v>
      </c>
    </row>
    <row r="15" spans="1:20" x14ac:dyDescent="0.2">
      <c r="A15" s="1"/>
      <c r="B15">
        <v>28</v>
      </c>
      <c r="C15">
        <f>raw!C15*raw!D15</f>
        <v>25.5</v>
      </c>
      <c r="D15">
        <f>raw!E15*raw!F15</f>
        <v>8</v>
      </c>
      <c r="E15">
        <f>raw!G15*raw!H15</f>
        <v>44.55</v>
      </c>
    </row>
    <row r="16" spans="1:20" x14ac:dyDescent="0.2">
      <c r="A16" s="1"/>
      <c r="B16">
        <v>30</v>
      </c>
      <c r="C16">
        <f>raw!C16*raw!D16</f>
        <v>40.949999999999996</v>
      </c>
      <c r="D16">
        <f>raw!E16*raw!F16</f>
        <v>9.6000000000000014</v>
      </c>
      <c r="E16">
        <f>raw!G16*raw!H16</f>
        <v>52.92</v>
      </c>
    </row>
    <row r="17" spans="1:5" x14ac:dyDescent="0.2">
      <c r="A17" s="1"/>
      <c r="B17">
        <v>32</v>
      </c>
      <c r="C17">
        <f>raw!C17*raw!D17</f>
        <v>48.1</v>
      </c>
      <c r="D17">
        <f>raw!E17*raw!F17</f>
        <v>4</v>
      </c>
      <c r="E17" t="e">
        <f>raw!#REF!*raw!#REF!</f>
        <v>#REF!</v>
      </c>
    </row>
    <row r="18" spans="1:5" x14ac:dyDescent="0.2">
      <c r="A18" s="1"/>
      <c r="B18">
        <v>35</v>
      </c>
      <c r="C18">
        <f>raw!C18*raw!D18</f>
        <v>53.82</v>
      </c>
      <c r="D18">
        <f>raw!E18*raw!F18</f>
        <v>6.16</v>
      </c>
      <c r="E18" t="e">
        <f>raw!#REF!*raw!#REF!</f>
        <v>#REF!</v>
      </c>
    </row>
    <row r="19" spans="1:5" x14ac:dyDescent="0.2">
      <c r="A19" s="1"/>
      <c r="B19">
        <v>37</v>
      </c>
      <c r="C19">
        <f>raw!C19*raw!D19</f>
        <v>61.6</v>
      </c>
      <c r="D19">
        <f>raw!E19*raw!F19</f>
        <v>17.16</v>
      </c>
      <c r="E19" t="e">
        <f>raw!#REF!*raw!G19</f>
        <v>#REF!</v>
      </c>
    </row>
    <row r="20" spans="1:5" x14ac:dyDescent="0.2">
      <c r="A20" s="1"/>
      <c r="B20">
        <v>39</v>
      </c>
      <c r="C20">
        <f>raw!C20*raw!D20</f>
        <v>51</v>
      </c>
      <c r="D20">
        <f>raw!E20*raw!F20</f>
        <v>16.66</v>
      </c>
    </row>
    <row r="21" spans="1:5" x14ac:dyDescent="0.2">
      <c r="A21" s="1"/>
      <c r="B21">
        <v>42</v>
      </c>
      <c r="C21">
        <f>raw!C21*raw!D21</f>
        <v>56.16</v>
      </c>
      <c r="D21">
        <f>raw!E21*raw!F21</f>
        <v>19.38</v>
      </c>
    </row>
    <row r="22" spans="1:5" x14ac:dyDescent="0.2">
      <c r="A22" s="1"/>
      <c r="B22">
        <v>44</v>
      </c>
      <c r="C22">
        <f>raw!C22*raw!D22</f>
        <v>77.420000000000016</v>
      </c>
      <c r="D22">
        <f>raw!E22*raw!F22</f>
        <v>14.43</v>
      </c>
    </row>
    <row r="23" spans="1:5" x14ac:dyDescent="0.2">
      <c r="A23" s="1"/>
      <c r="B23">
        <v>45</v>
      </c>
      <c r="C23">
        <f>raw!C23*raw!D23</f>
        <v>43.52</v>
      </c>
      <c r="D23">
        <f>raw!E23*raw!F23</f>
        <v>12.4</v>
      </c>
    </row>
  </sheetData>
  <conditionalFormatting sqref="F18:N20 F16:X17 C16:E23 C11:X15 C3:Y10">
    <cfRule type="dataBar" priority="9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{A8839CA1-5CDB-41A1-87B1-5CD05C03BC28}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839CA1-5CDB-41A1-87B1-5CD05C03BC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F18:N20 F16:X17 C16:E23 C11:X15 C3:Y10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Microsoft Office User</cp:lastModifiedBy>
  <dcterms:created xsi:type="dcterms:W3CDTF">2022-12-23T12:35:42Z</dcterms:created>
  <dcterms:modified xsi:type="dcterms:W3CDTF">2024-11-12T10:20:01Z</dcterms:modified>
</cp:coreProperties>
</file>